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685" firstSheet="1" activeTab="5"/>
  </bookViews>
  <sheets>
    <sheet name="Income &amp; Expense" sheetId="1" r:id="rId1"/>
    <sheet name="Worksheet #1 Monthly Usage" sheetId="2" r:id="rId2"/>
    <sheet name="Large User Worksheet" sheetId="3" r:id="rId3"/>
    <sheet name="Worksheet #2 - Average Use" sheetId="4" r:id="rId4"/>
    <sheet name="Worksheet #3 - Fairness Check" sheetId="5" r:id="rId5"/>
    <sheet name="Worksheet #4 - Calculate Rates" sheetId="6" r:id="rId6"/>
  </sheets>
  <definedNames>
    <definedName name="_xlnm.Print_Area" localSheetId="1">'Worksheet #1 Monthly Usage'!$A$1:$C$32</definedName>
  </definedNames>
  <calcPr fullCalcOnLoad="1"/>
</workbook>
</file>

<file path=xl/sharedStrings.xml><?xml version="1.0" encoding="utf-8"?>
<sst xmlns="http://schemas.openxmlformats.org/spreadsheetml/2006/main" count="180" uniqueCount="118">
  <si>
    <t>Revenue</t>
  </si>
  <si>
    <t>Customer Payments</t>
  </si>
  <si>
    <t>Late Fees</t>
  </si>
  <si>
    <t>Revenue Received</t>
  </si>
  <si>
    <t>Expenses</t>
  </si>
  <si>
    <t>Total Expenses</t>
  </si>
  <si>
    <t>Budget</t>
  </si>
  <si>
    <t>May</t>
  </si>
  <si>
    <t>Profit/Loss</t>
  </si>
  <si>
    <t>YTD</t>
  </si>
  <si>
    <t>Mo. Avg.</t>
  </si>
  <si>
    <t>Jun</t>
  </si>
  <si>
    <t>Apr</t>
  </si>
  <si>
    <t>Mar</t>
  </si>
  <si>
    <t>Jan</t>
  </si>
  <si>
    <t>Feb</t>
  </si>
  <si>
    <t>Aug</t>
  </si>
  <si>
    <t>Jul</t>
  </si>
  <si>
    <t>Sep</t>
  </si>
  <si>
    <t>Oct</t>
  </si>
  <si>
    <t>Nov</t>
  </si>
  <si>
    <t>Dec</t>
  </si>
  <si>
    <t>Fixed Costs</t>
  </si>
  <si>
    <t>Debt Service</t>
  </si>
  <si>
    <t>Reserve Funds</t>
  </si>
  <si>
    <t>Variable Costs</t>
  </si>
  <si>
    <t>Labor</t>
  </si>
  <si>
    <t>O &amp; M</t>
  </si>
  <si>
    <t>Repairs</t>
  </si>
  <si>
    <t>Insurance</t>
  </si>
  <si>
    <t xml:space="preserve">Billing &amp; Collection/Office Rent </t>
  </si>
  <si>
    <t>Operator Salary</t>
  </si>
  <si>
    <t>Office Expenses</t>
  </si>
  <si>
    <t>Legal/Accounting</t>
  </si>
  <si>
    <t>Total Fixed Costs</t>
  </si>
  <si>
    <t>Total Variable Costs</t>
  </si>
  <si>
    <t>Water Usage for the Month in Gallons</t>
  </si>
  <si>
    <t>Under 1000</t>
  </si>
  <si>
    <t>1001 - 2000</t>
  </si>
  <si>
    <t>2001 - 3000</t>
  </si>
  <si>
    <t>3001- 4000</t>
  </si>
  <si>
    <t>4001 - 5000</t>
  </si>
  <si>
    <t>5001 - 6000</t>
  </si>
  <si>
    <t>6001 - 7000</t>
  </si>
  <si>
    <t>7001 - 8000</t>
  </si>
  <si>
    <t>8001 - 9000</t>
  </si>
  <si>
    <t>9001 - 10,000</t>
  </si>
  <si>
    <t>10,001 - 11,000</t>
  </si>
  <si>
    <t>11,001 - 12,000</t>
  </si>
  <si>
    <t>12,001 - 13,000</t>
  </si>
  <si>
    <t>13,001 - 14,000</t>
  </si>
  <si>
    <t>14,001 - 15,000</t>
  </si>
  <si>
    <t>List actual usage for each customer over 15,000</t>
  </si>
  <si>
    <t>Water use per month in Gallons</t>
  </si>
  <si>
    <t>Average Number of Customers</t>
  </si>
  <si>
    <t>Customer Percentage of Total</t>
  </si>
  <si>
    <t>Average Use</t>
  </si>
  <si>
    <t>Average Total Water Use</t>
  </si>
  <si>
    <t>3001 - 4000</t>
  </si>
  <si>
    <t>Over 15,000</t>
  </si>
  <si>
    <t>Total Average Revenue by use Class</t>
  </si>
  <si>
    <t>% of Total Average Revenue</t>
  </si>
  <si>
    <t>Target Revenue</t>
  </si>
  <si>
    <t>Total</t>
  </si>
  <si>
    <t>Average Usage (in 1000 gallon units)</t>
  </si>
  <si>
    <t>Over 15,000 gallons</t>
  </si>
  <si>
    <t>Revenue from Flow Rate</t>
  </si>
  <si>
    <t>Average Number of Customers per month</t>
  </si>
  <si>
    <t>Total customers</t>
  </si>
  <si>
    <t>Estimated Usage</t>
  </si>
  <si>
    <t xml:space="preserve"> </t>
  </si>
  <si>
    <t>Monthly</t>
  </si>
  <si>
    <t>Annual</t>
  </si>
  <si>
    <t>gallons</t>
  </si>
  <si>
    <t>Water used</t>
  </si>
  <si>
    <t>Name</t>
  </si>
  <si>
    <t>Usage for each month</t>
  </si>
  <si>
    <t xml:space="preserve"> Jun</t>
  </si>
  <si>
    <t xml:space="preserve"> Sep</t>
  </si>
  <si>
    <t>Totals</t>
  </si>
  <si>
    <t>Percent of Average Total Water Used</t>
  </si>
  <si>
    <t>If Average number of users is known - Enter here</t>
  </si>
  <si>
    <t>Average Monthly Water Use</t>
  </si>
  <si>
    <t>Current Cost per Customer</t>
  </si>
  <si>
    <t>Base Rate&gt;</t>
  </si>
  <si>
    <t>Revenue from
 Base Rate</t>
  </si>
  <si>
    <t>Flow Rate&gt;</t>
  </si>
  <si>
    <t>Total Montly Revenue</t>
  </si>
  <si>
    <t>Other</t>
  </si>
  <si>
    <t>Income and Expense Worksheet</t>
  </si>
  <si>
    <t>Budget Diff. per month</t>
  </si>
  <si>
    <t>(A)</t>
  </si>
  <si>
    <t>(B)</t>
  </si>
  <si>
    <t>(C)</t>
  </si>
  <si>
    <t>(D)</t>
  </si>
  <si>
    <t>(E)</t>
  </si>
  <si>
    <t>(F)</t>
  </si>
  <si>
    <t>(G)</t>
  </si>
  <si>
    <t>(C3)</t>
  </si>
  <si>
    <t>(F3)</t>
  </si>
  <si>
    <t>How Many 1000's of gallons are included in Base Rate? ----&gt;</t>
  </si>
  <si>
    <t>Worksheet #3  Current Rate Structure Equity (Fairness) Check</t>
  </si>
  <si>
    <t>Worksheet #4 -Calculating Basic Flow Charge</t>
  </si>
  <si>
    <t>Name of town or system_____________</t>
  </si>
  <si>
    <t>[year]</t>
  </si>
  <si>
    <t>Worksheet 1 - Customer Usage Chart for the Month of _______</t>
  </si>
  <si>
    <t>Tally number of customers in each usage group</t>
  </si>
  <si>
    <t>Water usage for the month in gallons</t>
  </si>
  <si>
    <t>Customer/business name</t>
  </si>
  <si>
    <t>Total number of marks</t>
  </si>
  <si>
    <t>Worksheet for Large Users (more than 15,000 gallon per month average)</t>
  </si>
  <si>
    <t>Annual Total*</t>
  </si>
  <si>
    <t>Monthly Avg**</t>
  </si>
  <si>
    <t>* To obtain the figures for this column, for each row, add figures for Jan-Dec. Enter the total in this column.</t>
  </si>
  <si>
    <t>** To obtain the figures for this column, take the figure in the previous column (Annual Total) and divide it by 12. Enter the result in this column.</t>
  </si>
  <si>
    <t>Worksheet 2  General Customer Profile</t>
  </si>
  <si>
    <t xml:space="preserve">Equity*
</t>
  </si>
  <si>
    <t>* Goal is  -2 to +2
percent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</si>
</sst>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_(&quot;$&quot;* #,##0_);_(&quot;$&quot;* \(#,##0\);_(&quot;$&quot;* &quot;-&quot;??_);_(@_)"/>
    <numFmt numFmtId="166" formatCode="00000"/>
    <numFmt numFmtId="167" formatCode="0.0000000000000000%"/>
    <numFmt numFmtId="168" formatCode="0.0000%"/>
    <numFmt numFmtId="169" formatCode="&quot;$&quot;#,##0.00"/>
    <numFmt numFmtId="170" formatCode="[$-409]dddd\,\ mmmm\ dd\,\ yyyy"/>
    <numFmt numFmtId="171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46" fillId="6" borderId="0" xfId="44" applyNumberFormat="1" applyFont="1" applyFill="1" applyAlignment="1">
      <alignment/>
    </xf>
    <xf numFmtId="0" fontId="46" fillId="6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3" fontId="50" fillId="0" borderId="0" xfId="0" applyNumberFormat="1" applyFont="1" applyAlignment="1">
      <alignment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4" borderId="0" xfId="0" applyFill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1" fillId="35" borderId="0" xfId="0" applyFont="1" applyFill="1" applyBorder="1" applyAlignment="1">
      <alignment/>
    </xf>
    <xf numFmtId="3" fontId="51" fillId="35" borderId="0" xfId="0" applyNumberFormat="1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51" fillId="35" borderId="0" xfId="0" applyFont="1" applyFill="1" applyBorder="1" applyAlignment="1">
      <alignment horizontal="center" wrapText="1"/>
    </xf>
    <xf numFmtId="0" fontId="51" fillId="35" borderId="0" xfId="0" applyFont="1" applyFill="1" applyBorder="1" applyAlignment="1">
      <alignment wrapText="1"/>
    </xf>
    <xf numFmtId="1" fontId="51" fillId="35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35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46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52" fillId="0" borderId="0" xfId="0" applyFont="1" applyAlignment="1">
      <alignment/>
    </xf>
    <xf numFmtId="5" fontId="0" fillId="33" borderId="0" xfId="44" applyNumberFormat="1" applyFont="1" applyFill="1" applyAlignment="1">
      <alignment/>
    </xf>
    <xf numFmtId="6" fontId="0" fillId="6" borderId="0" xfId="44" applyNumberFormat="1" applyFont="1" applyFill="1" applyAlignment="1">
      <alignment/>
    </xf>
    <xf numFmtId="6" fontId="0" fillId="33" borderId="0" xfId="44" applyNumberFormat="1" applyFont="1" applyFill="1" applyAlignment="1">
      <alignment/>
    </xf>
    <xf numFmtId="0" fontId="0" fillId="0" borderId="0" xfId="0" applyAlignment="1">
      <alignment wrapText="1"/>
    </xf>
    <xf numFmtId="6" fontId="0" fillId="0" borderId="0" xfId="0" applyNumberFormat="1" applyAlignment="1">
      <alignment/>
    </xf>
    <xf numFmtId="164" fontId="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50" fillId="0" borderId="0" xfId="0" applyFont="1" applyAlignment="1">
      <alignment vertical="top"/>
    </xf>
    <xf numFmtId="169" fontId="0" fillId="0" borderId="14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6" fontId="0" fillId="0" borderId="0" xfId="44" applyNumberFormat="1" applyFont="1" applyFill="1" applyBorder="1" applyAlignment="1">
      <alignment/>
    </xf>
    <xf numFmtId="6" fontId="46" fillId="33" borderId="15" xfId="44" applyNumberFormat="1" applyFont="1" applyFill="1" applyBorder="1" applyAlignment="1">
      <alignment/>
    </xf>
    <xf numFmtId="6" fontId="46" fillId="33" borderId="13" xfId="44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wrapText="1"/>
    </xf>
    <xf numFmtId="2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9" fontId="0" fillId="33" borderId="0" xfId="0" applyNumberFormat="1" applyFill="1" applyAlignment="1">
      <alignment/>
    </xf>
    <xf numFmtId="0" fontId="46" fillId="33" borderId="0" xfId="0" applyFont="1" applyFill="1" applyAlignment="1">
      <alignment horizontal="right"/>
    </xf>
    <xf numFmtId="169" fontId="46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165" fontId="0" fillId="33" borderId="16" xfId="44" applyNumberFormat="1" applyFont="1" applyFill="1" applyBorder="1" applyAlignment="1">
      <alignment/>
    </xf>
    <xf numFmtId="164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46" fillId="6" borderId="0" xfId="44" applyNumberFormat="1" applyFont="1" applyFill="1" applyAlignment="1" applyProtection="1">
      <alignment/>
      <protection locked="0"/>
    </xf>
    <xf numFmtId="165" fontId="0" fillId="0" borderId="0" xfId="44" applyNumberFormat="1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1" fillId="35" borderId="0" xfId="0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 horizontal="right"/>
    </xf>
    <xf numFmtId="3" fontId="0" fillId="0" borderId="0" xfId="0" applyNumberForma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" width="12.7109375" style="0" customWidth="1"/>
    <col min="3" max="4" width="8.421875" style="0" customWidth="1"/>
    <col min="5" max="5" width="8.57421875" style="0" customWidth="1"/>
    <col min="6" max="6" width="9.421875" style="0" customWidth="1"/>
    <col min="7" max="7" width="8.57421875" style="0" customWidth="1"/>
    <col min="8" max="8" width="9.28125" style="0" customWidth="1"/>
    <col min="9" max="9" width="9.421875" style="0" customWidth="1"/>
    <col min="10" max="10" width="8.8515625" style="0" customWidth="1"/>
    <col min="11" max="11" width="9.140625" style="0" customWidth="1"/>
    <col min="12" max="12" width="8.8515625" style="0" customWidth="1"/>
    <col min="13" max="13" width="9.140625" style="0" customWidth="1"/>
    <col min="14" max="14" width="9.28125" style="0" customWidth="1"/>
    <col min="15" max="15" width="9.421875" style="0" customWidth="1"/>
    <col min="17" max="17" width="11.57421875" style="0" customWidth="1"/>
  </cols>
  <sheetData>
    <row r="1" spans="1:16" ht="20.25">
      <c r="A1" s="67" t="s">
        <v>103</v>
      </c>
      <c r="B1" s="1"/>
      <c r="C1" s="2"/>
      <c r="D1" s="2"/>
      <c r="E1" s="2"/>
      <c r="F1" s="3"/>
      <c r="G1" s="3" t="s">
        <v>89</v>
      </c>
      <c r="H1" s="2"/>
      <c r="I1" s="2"/>
      <c r="P1" s="71" t="s">
        <v>104</v>
      </c>
    </row>
    <row r="3" spans="1:17" ht="27">
      <c r="A3" s="6" t="s">
        <v>0</v>
      </c>
      <c r="B3" s="4" t="s">
        <v>6</v>
      </c>
      <c r="C3" s="5" t="s">
        <v>14</v>
      </c>
      <c r="D3" s="5" t="s">
        <v>15</v>
      </c>
      <c r="E3" s="5" t="s">
        <v>13</v>
      </c>
      <c r="F3" s="5" t="s">
        <v>12</v>
      </c>
      <c r="G3" s="5" t="s">
        <v>7</v>
      </c>
      <c r="H3" s="5" t="s">
        <v>11</v>
      </c>
      <c r="I3" s="5" t="s">
        <v>17</v>
      </c>
      <c r="J3" s="5" t="s">
        <v>16</v>
      </c>
      <c r="K3" s="5" t="s">
        <v>18</v>
      </c>
      <c r="L3" s="5" t="s">
        <v>19</v>
      </c>
      <c r="M3" s="5" t="s">
        <v>20</v>
      </c>
      <c r="N3" s="5" t="s">
        <v>21</v>
      </c>
      <c r="O3" s="5" t="s">
        <v>9</v>
      </c>
      <c r="P3" s="5" t="s">
        <v>10</v>
      </c>
      <c r="Q3" s="45" t="s">
        <v>90</v>
      </c>
    </row>
    <row r="4" spans="1:17" ht="15">
      <c r="A4" s="68" t="s">
        <v>1</v>
      </c>
      <c r="B4" s="69">
        <v>0</v>
      </c>
      <c r="C4" s="70">
        <v>0</v>
      </c>
      <c r="D4" s="70">
        <v>0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  <c r="J4" s="70">
        <v>0</v>
      </c>
      <c r="K4" s="70">
        <v>0</v>
      </c>
      <c r="L4" s="70">
        <v>0</v>
      </c>
      <c r="M4" s="70">
        <v>0</v>
      </c>
      <c r="N4" s="70">
        <v>0</v>
      </c>
      <c r="O4" s="8">
        <f>SUM(C4:N4)</f>
        <v>0</v>
      </c>
      <c r="P4" s="8">
        <f>AVERAGE(C4:N4)</f>
        <v>0</v>
      </c>
      <c r="Q4" s="9">
        <f>P4-B4</f>
        <v>0</v>
      </c>
    </row>
    <row r="5" spans="1:17" ht="15">
      <c r="A5" s="68" t="s">
        <v>2</v>
      </c>
      <c r="B5" s="69">
        <v>0</v>
      </c>
      <c r="C5" s="70">
        <v>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8">
        <f>SUM(C5:N5)</f>
        <v>0</v>
      </c>
      <c r="P5" s="9">
        <f>AVERAGE(C5:N5)</f>
        <v>0</v>
      </c>
      <c r="Q5" s="9">
        <f>P5-B5</f>
        <v>0</v>
      </c>
    </row>
    <row r="6" spans="1:17" ht="15">
      <c r="A6" s="68" t="s">
        <v>88</v>
      </c>
      <c r="B6" s="69">
        <v>0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9">
        <f>SUM(C6:N6)</f>
        <v>0</v>
      </c>
      <c r="P6" s="9">
        <f>AVERAGE(C6:N6)</f>
        <v>0</v>
      </c>
      <c r="Q6" s="9">
        <f>P6-B6</f>
        <v>0</v>
      </c>
    </row>
    <row r="7" spans="1:17" ht="15">
      <c r="A7" s="4" t="s">
        <v>3</v>
      </c>
      <c r="B7" s="10">
        <f>SUM(B4:B6)</f>
        <v>0</v>
      </c>
      <c r="C7" s="9">
        <f>SUM(C4:C6)</f>
        <v>0</v>
      </c>
      <c r="D7" s="9">
        <f aca="true" t="shared" si="0" ref="D7:N7">SUM(D4:D6)</f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8">
        <f>SUM(O4:O6)</f>
        <v>0</v>
      </c>
      <c r="P7" s="8">
        <f>SUM(P4:P6)</f>
        <v>0</v>
      </c>
      <c r="Q7" s="9">
        <f>P7-B7</f>
        <v>0</v>
      </c>
    </row>
    <row r="8" spans="2:17" ht="15">
      <c r="B8" s="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8.75">
      <c r="A9" s="6" t="s">
        <v>4</v>
      </c>
      <c r="B9" s="10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.75">
      <c r="A10" s="12" t="s">
        <v>22</v>
      </c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68" t="s">
        <v>23</v>
      </c>
      <c r="B11" s="69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8">
        <f aca="true" t="shared" si="1" ref="O11:O17">SUM(C11:N11)</f>
        <v>0</v>
      </c>
      <c r="P11" s="8">
        <f aca="true" t="shared" si="2" ref="P11:P17">AVERAGE(C11:N11)</f>
        <v>0</v>
      </c>
      <c r="Q11" s="40">
        <f aca="true" t="shared" si="3" ref="Q11:Q26">B11-P11</f>
        <v>0</v>
      </c>
    </row>
    <row r="12" spans="1:17" ht="15">
      <c r="A12" s="68" t="s">
        <v>24</v>
      </c>
      <c r="B12" s="69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8">
        <f t="shared" si="1"/>
        <v>0</v>
      </c>
      <c r="P12" s="8">
        <f t="shared" si="2"/>
        <v>0</v>
      </c>
      <c r="Q12" s="40">
        <f t="shared" si="3"/>
        <v>0</v>
      </c>
    </row>
    <row r="13" spans="1:17" ht="15">
      <c r="A13" s="68" t="s">
        <v>30</v>
      </c>
      <c r="B13" s="69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8">
        <f t="shared" si="1"/>
        <v>0</v>
      </c>
      <c r="P13" s="8">
        <f t="shared" si="2"/>
        <v>0</v>
      </c>
      <c r="Q13" s="40">
        <f t="shared" si="3"/>
        <v>0</v>
      </c>
    </row>
    <row r="14" spans="1:17" ht="15">
      <c r="A14" s="68" t="s">
        <v>29</v>
      </c>
      <c r="B14" s="69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8">
        <f t="shared" si="1"/>
        <v>0</v>
      </c>
      <c r="P14" s="8">
        <f t="shared" si="2"/>
        <v>0</v>
      </c>
      <c r="Q14" s="40">
        <f t="shared" si="3"/>
        <v>0</v>
      </c>
    </row>
    <row r="15" spans="1:17" ht="15">
      <c r="A15" s="68" t="s">
        <v>33</v>
      </c>
      <c r="B15" s="69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8">
        <f t="shared" si="1"/>
        <v>0</v>
      </c>
      <c r="P15" s="8">
        <f t="shared" si="2"/>
        <v>0</v>
      </c>
      <c r="Q15" s="40">
        <f t="shared" si="3"/>
        <v>0</v>
      </c>
    </row>
    <row r="16" spans="1:17" ht="15">
      <c r="A16" s="68" t="s">
        <v>31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8">
        <f t="shared" si="1"/>
        <v>0</v>
      </c>
      <c r="P16" s="8">
        <f t="shared" si="2"/>
        <v>0</v>
      </c>
      <c r="Q16" s="40">
        <f t="shared" si="3"/>
        <v>0</v>
      </c>
    </row>
    <row r="17" spans="1:17" ht="15">
      <c r="A17" s="68" t="s">
        <v>88</v>
      </c>
      <c r="B17" s="69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9">
        <f t="shared" si="1"/>
        <v>0</v>
      </c>
      <c r="P17" s="9">
        <f t="shared" si="2"/>
        <v>0</v>
      </c>
      <c r="Q17" s="40">
        <f t="shared" si="3"/>
        <v>0</v>
      </c>
    </row>
    <row r="18" spans="1:17" ht="15">
      <c r="A18" s="4" t="s">
        <v>34</v>
      </c>
      <c r="B18" s="10">
        <f>SUM(B11:B17)</f>
        <v>0</v>
      </c>
      <c r="C18" s="9">
        <f>SUM(C11:C17)</f>
        <v>0</v>
      </c>
      <c r="D18" s="9">
        <f aca="true" t="shared" si="4" ref="D18:N18">SUM(D11:D17)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 t="shared" si="4"/>
        <v>0</v>
      </c>
      <c r="O18" s="8">
        <f>SUM(O11:O17)</f>
        <v>0</v>
      </c>
      <c r="P18" s="8">
        <f>SUM(P11:P17)</f>
        <v>0</v>
      </c>
      <c r="Q18" s="40">
        <f>SUM(Q11:Q16)</f>
        <v>0</v>
      </c>
    </row>
    <row r="19" spans="1:17" ht="15.75">
      <c r="A19" s="12" t="s">
        <v>25</v>
      </c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8"/>
    </row>
    <row r="20" spans="1:17" ht="15">
      <c r="A20" s="68" t="s">
        <v>26</v>
      </c>
      <c r="B20" s="69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8">
        <f>SUM(C20:N20)</f>
        <v>0</v>
      </c>
      <c r="P20" s="9">
        <f>AVERAGE(C20:N20)</f>
        <v>0</v>
      </c>
      <c r="Q20" s="40">
        <f t="shared" si="3"/>
        <v>0</v>
      </c>
    </row>
    <row r="21" spans="1:17" ht="15">
      <c r="A21" s="68" t="s">
        <v>27</v>
      </c>
      <c r="B21" s="69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8">
        <f>SUM(C21:N21)</f>
        <v>0</v>
      </c>
      <c r="P21" s="8">
        <f>AVERAGE(C21:N21)</f>
        <v>0</v>
      </c>
      <c r="Q21" s="40">
        <f t="shared" si="3"/>
        <v>0</v>
      </c>
    </row>
    <row r="22" spans="1:17" ht="15">
      <c r="A22" s="68" t="s">
        <v>28</v>
      </c>
      <c r="B22" s="69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8">
        <f>SUM(C22:N22)</f>
        <v>0</v>
      </c>
      <c r="P22" s="8">
        <f>AVERAGE(C22:N22)</f>
        <v>0</v>
      </c>
      <c r="Q22" s="40">
        <f t="shared" si="3"/>
        <v>0</v>
      </c>
    </row>
    <row r="23" spans="1:17" ht="15">
      <c r="A23" s="68" t="s">
        <v>32</v>
      </c>
      <c r="B23" s="69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8">
        <f>SUM(C23:N23)</f>
        <v>0</v>
      </c>
      <c r="P23" s="9">
        <f>AVERAGE(C23:N23)</f>
        <v>0</v>
      </c>
      <c r="Q23" s="40">
        <f t="shared" si="3"/>
        <v>0</v>
      </c>
    </row>
    <row r="24" spans="1:17" ht="15">
      <c r="A24" s="68" t="s">
        <v>88</v>
      </c>
      <c r="B24" s="69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9">
        <f>SUM(C24:N24)</f>
        <v>0</v>
      </c>
      <c r="P24" s="9">
        <f>AVERAGE(C24:N24)</f>
        <v>0</v>
      </c>
      <c r="Q24" s="40">
        <f t="shared" si="3"/>
        <v>0</v>
      </c>
    </row>
    <row r="25" spans="1:17" ht="15">
      <c r="A25" s="4" t="s">
        <v>35</v>
      </c>
      <c r="B25" s="10">
        <f>SUM(B20:B24)</f>
        <v>0</v>
      </c>
      <c r="C25" s="66">
        <f>SUM(C20:C24)</f>
        <v>0</v>
      </c>
      <c r="D25" s="66">
        <f aca="true" t="shared" si="5" ref="D25:N25">SUM(D20:D24)</f>
        <v>0</v>
      </c>
      <c r="E25" s="66">
        <f t="shared" si="5"/>
        <v>0</v>
      </c>
      <c r="F25" s="66">
        <f t="shared" si="5"/>
        <v>0</v>
      </c>
      <c r="G25" s="66">
        <f t="shared" si="5"/>
        <v>0</v>
      </c>
      <c r="H25" s="66">
        <f t="shared" si="5"/>
        <v>0</v>
      </c>
      <c r="I25" s="66">
        <f t="shared" si="5"/>
        <v>0</v>
      </c>
      <c r="J25" s="66">
        <f t="shared" si="5"/>
        <v>0</v>
      </c>
      <c r="K25" s="66">
        <f t="shared" si="5"/>
        <v>0</v>
      </c>
      <c r="L25" s="66">
        <f t="shared" si="5"/>
        <v>0</v>
      </c>
      <c r="M25" s="66">
        <f t="shared" si="5"/>
        <v>0</v>
      </c>
      <c r="N25" s="66">
        <f t="shared" si="5"/>
        <v>0</v>
      </c>
      <c r="O25" s="66">
        <f>SUM(O20:O24)</f>
        <v>0</v>
      </c>
      <c r="P25" s="66">
        <f>SUM(P20:P24)</f>
        <v>0</v>
      </c>
      <c r="Q25" s="40">
        <f>SUM(Q20:Q24)</f>
        <v>0</v>
      </c>
    </row>
    <row r="26" spans="1:17" ht="15">
      <c r="A26" s="4" t="s">
        <v>5</v>
      </c>
      <c r="B26" s="10">
        <f aca="true" t="shared" si="6" ref="B26:N26">B18+B25</f>
        <v>0</v>
      </c>
      <c r="C26" s="8">
        <f t="shared" si="6"/>
        <v>0</v>
      </c>
      <c r="D26" s="9">
        <f t="shared" si="6"/>
        <v>0</v>
      </c>
      <c r="E26" s="9">
        <f t="shared" si="6"/>
        <v>0</v>
      </c>
      <c r="F26" s="9">
        <f t="shared" si="6"/>
        <v>0</v>
      </c>
      <c r="G26" s="9">
        <f t="shared" si="6"/>
        <v>0</v>
      </c>
      <c r="H26" s="9">
        <f t="shared" si="6"/>
        <v>0</v>
      </c>
      <c r="I26" s="9">
        <f t="shared" si="6"/>
        <v>0</v>
      </c>
      <c r="J26" s="9">
        <f t="shared" si="6"/>
        <v>0</v>
      </c>
      <c r="K26" s="9">
        <f t="shared" si="6"/>
        <v>0</v>
      </c>
      <c r="L26" s="9">
        <f t="shared" si="6"/>
        <v>0</v>
      </c>
      <c r="M26" s="9">
        <f t="shared" si="6"/>
        <v>0</v>
      </c>
      <c r="N26" s="9">
        <f t="shared" si="6"/>
        <v>0</v>
      </c>
      <c r="O26" s="8">
        <f>SUM(C26:N26)</f>
        <v>0</v>
      </c>
      <c r="P26" s="8">
        <f>P18+P25</f>
        <v>0</v>
      </c>
      <c r="Q26" s="40">
        <f t="shared" si="3"/>
        <v>0</v>
      </c>
    </row>
    <row r="27" spans="2:17" ht="15">
      <c r="B27" s="1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8.75">
      <c r="A28" s="6" t="s">
        <v>8</v>
      </c>
      <c r="B28" s="41">
        <f aca="true" t="shared" si="7" ref="B28:P28">B7-B26</f>
        <v>0</v>
      </c>
      <c r="C28" s="42">
        <f t="shared" si="7"/>
        <v>0</v>
      </c>
      <c r="D28" s="42">
        <f t="shared" si="7"/>
        <v>0</v>
      </c>
      <c r="E28" s="42">
        <f t="shared" si="7"/>
        <v>0</v>
      </c>
      <c r="F28" s="42">
        <f t="shared" si="7"/>
        <v>0</v>
      </c>
      <c r="G28" s="42">
        <f t="shared" si="7"/>
        <v>0</v>
      </c>
      <c r="H28" s="42">
        <f t="shared" si="7"/>
        <v>0</v>
      </c>
      <c r="I28" s="42">
        <f t="shared" si="7"/>
        <v>0</v>
      </c>
      <c r="J28" s="42">
        <f t="shared" si="7"/>
        <v>0</v>
      </c>
      <c r="K28" s="42">
        <f t="shared" si="7"/>
        <v>0</v>
      </c>
      <c r="L28" s="42">
        <f t="shared" si="7"/>
        <v>0</v>
      </c>
      <c r="M28" s="42">
        <f t="shared" si="7"/>
        <v>0</v>
      </c>
      <c r="N28" s="42">
        <f t="shared" si="7"/>
        <v>0</v>
      </c>
      <c r="O28" s="53">
        <f t="shared" si="7"/>
        <v>0</v>
      </c>
      <c r="P28" s="54">
        <f t="shared" si="7"/>
        <v>0</v>
      </c>
      <c r="Q28" s="52"/>
    </row>
    <row r="29" spans="2:16" ht="15">
      <c r="B29" s="11"/>
      <c r="P29" s="44"/>
    </row>
    <row r="30" ht="15">
      <c r="B30" s="11"/>
    </row>
    <row r="31" ht="15">
      <c r="B31" s="11"/>
    </row>
  </sheetData>
  <sheetProtection sheet="1"/>
  <printOptions gridLines="1"/>
  <pageMargins left="0.3" right="0.17" top="0.31" bottom="0.21" header="0.2" footer="0.14"/>
  <pageSetup fitToHeight="1" fitToWidth="1" horizontalDpi="600" verticalDpi="600" orientation="landscape" scale="73" r:id="rId1"/>
  <ignoredErrors>
    <ignoredError sqref="O4:P4 O21:P22 O11:P16 O5 O20 O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U402"/>
  <sheetViews>
    <sheetView workbookViewId="0" topLeftCell="A2">
      <selection activeCell="C3" sqref="C3"/>
    </sheetView>
  </sheetViews>
  <sheetFormatPr defaultColWidth="19.28125" defaultRowHeight="15"/>
  <cols>
    <col min="1" max="1" width="19.28125" style="21" customWidth="1"/>
    <col min="2" max="2" width="57.7109375" style="21" customWidth="1"/>
    <col min="3" max="3" width="12.7109375" style="21" customWidth="1"/>
    <col min="4" max="203" width="19.28125" style="21" customWidth="1"/>
  </cols>
  <sheetData>
    <row r="1" spans="1:3" ht="15">
      <c r="A1" s="86" t="s">
        <v>105</v>
      </c>
      <c r="B1" s="87"/>
      <c r="C1" s="87"/>
    </row>
    <row r="2" spans="1:3" ht="15">
      <c r="A2" s="88"/>
      <c r="B2" s="88"/>
      <c r="C2" s="88"/>
    </row>
    <row r="3" spans="1:21" ht="45">
      <c r="A3" s="33" t="s">
        <v>107</v>
      </c>
      <c r="B3" s="33" t="s">
        <v>106</v>
      </c>
      <c r="C3" s="33" t="s">
        <v>109</v>
      </c>
      <c r="D3" s="89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3" ht="5.25" customHeight="1">
      <c r="A4" s="35"/>
      <c r="B4" s="35"/>
      <c r="C4" s="35"/>
    </row>
    <row r="5" spans="1:3" ht="27" customHeight="1">
      <c r="A5" s="34" t="s">
        <v>37</v>
      </c>
      <c r="B5" s="74"/>
      <c r="C5" s="74"/>
    </row>
    <row r="6" spans="1:15" ht="27" customHeight="1">
      <c r="A6" s="34" t="s">
        <v>38</v>
      </c>
      <c r="B6" s="74"/>
      <c r="C6" s="74"/>
      <c r="G6" s="91"/>
      <c r="H6" s="91"/>
      <c r="I6" s="91"/>
      <c r="J6" s="91"/>
      <c r="K6" s="91"/>
      <c r="L6" s="91"/>
      <c r="M6" s="91"/>
      <c r="N6" s="91"/>
      <c r="O6" s="91"/>
    </row>
    <row r="7" spans="1:3" s="21" customFormat="1" ht="27" customHeight="1">
      <c r="A7" s="34" t="s">
        <v>39</v>
      </c>
      <c r="B7" s="74"/>
      <c r="C7" s="74"/>
    </row>
    <row r="8" spans="1:3" s="21" customFormat="1" ht="27" customHeight="1">
      <c r="A8" s="34" t="s">
        <v>40</v>
      </c>
      <c r="B8" s="74"/>
      <c r="C8" s="74"/>
    </row>
    <row r="9" spans="1:3" s="21" customFormat="1" ht="27" customHeight="1">
      <c r="A9" s="34" t="s">
        <v>41</v>
      </c>
      <c r="B9" s="74"/>
      <c r="C9" s="74"/>
    </row>
    <row r="10" spans="1:3" s="21" customFormat="1" ht="27" customHeight="1">
      <c r="A10" s="34" t="s">
        <v>42</v>
      </c>
      <c r="B10" s="74"/>
      <c r="C10" s="74"/>
    </row>
    <row r="11" spans="1:3" s="21" customFormat="1" ht="27" customHeight="1">
      <c r="A11" s="34" t="s">
        <v>43</v>
      </c>
      <c r="B11" s="74"/>
      <c r="C11" s="74"/>
    </row>
    <row r="12" spans="1:3" s="21" customFormat="1" ht="27" customHeight="1">
      <c r="A12" s="34" t="s">
        <v>44</v>
      </c>
      <c r="B12" s="74"/>
      <c r="C12" s="74"/>
    </row>
    <row r="13" spans="1:3" s="21" customFormat="1" ht="27" customHeight="1">
      <c r="A13" s="34" t="s">
        <v>45</v>
      </c>
      <c r="B13" s="74"/>
      <c r="C13" s="74"/>
    </row>
    <row r="14" spans="1:3" s="21" customFormat="1" ht="27" customHeight="1">
      <c r="A14" s="34" t="s">
        <v>46</v>
      </c>
      <c r="B14" s="74"/>
      <c r="C14" s="74"/>
    </row>
    <row r="15" spans="1:3" s="21" customFormat="1" ht="27" customHeight="1">
      <c r="A15" s="34" t="s">
        <v>47</v>
      </c>
      <c r="B15" s="74"/>
      <c r="C15" s="74"/>
    </row>
    <row r="16" spans="1:3" s="21" customFormat="1" ht="27" customHeight="1">
      <c r="A16" s="34" t="s">
        <v>48</v>
      </c>
      <c r="B16" s="74"/>
      <c r="C16" s="74"/>
    </row>
    <row r="17" spans="1:3" s="21" customFormat="1" ht="27" customHeight="1">
      <c r="A17" s="34" t="s">
        <v>49</v>
      </c>
      <c r="B17" s="74"/>
      <c r="C17" s="74"/>
    </row>
    <row r="18" spans="1:3" s="21" customFormat="1" ht="27" customHeight="1">
      <c r="A18" s="34" t="s">
        <v>50</v>
      </c>
      <c r="B18" s="74"/>
      <c r="C18" s="74"/>
    </row>
    <row r="19" spans="1:3" s="21" customFormat="1" ht="27" customHeight="1" thickBot="1">
      <c r="A19" s="36" t="s">
        <v>51</v>
      </c>
      <c r="B19" s="75"/>
      <c r="C19" s="75"/>
    </row>
    <row r="20" spans="1:3" s="21" customFormat="1" ht="15">
      <c r="A20" s="22"/>
      <c r="B20" s="32" t="s">
        <v>52</v>
      </c>
      <c r="C20" s="29"/>
    </row>
    <row r="21" spans="1:3" s="21" customFormat="1" ht="17.25" customHeight="1">
      <c r="A21" s="34" t="s">
        <v>74</v>
      </c>
      <c r="B21" s="37" t="s">
        <v>108</v>
      </c>
      <c r="C21" s="38"/>
    </row>
    <row r="22" spans="1:3" s="21" customFormat="1" ht="17.25" customHeight="1">
      <c r="A22" s="74"/>
      <c r="B22" s="76"/>
      <c r="C22" s="77"/>
    </row>
    <row r="23" spans="1:3" s="21" customFormat="1" ht="17.25" customHeight="1">
      <c r="A23" s="78"/>
      <c r="B23" s="79"/>
      <c r="C23" s="80"/>
    </row>
    <row r="24" spans="1:3" s="21" customFormat="1" ht="17.25" customHeight="1">
      <c r="A24" s="74"/>
      <c r="B24" s="76"/>
      <c r="C24" s="77"/>
    </row>
    <row r="25" spans="1:3" s="21" customFormat="1" ht="17.25" customHeight="1">
      <c r="A25" s="78"/>
      <c r="B25" s="79"/>
      <c r="C25" s="80"/>
    </row>
    <row r="26" spans="1:3" s="21" customFormat="1" ht="17.25" customHeight="1">
      <c r="A26" s="74"/>
      <c r="B26" s="76"/>
      <c r="C26" s="77"/>
    </row>
    <row r="27" spans="1:3" s="21" customFormat="1" ht="17.25" customHeight="1">
      <c r="A27" s="78"/>
      <c r="B27" s="79"/>
      <c r="C27" s="80"/>
    </row>
    <row r="28" spans="1:3" s="21" customFormat="1" ht="17.25" customHeight="1">
      <c r="A28" s="74"/>
      <c r="B28" s="76"/>
      <c r="C28" s="77"/>
    </row>
    <row r="29" spans="1:3" s="21" customFormat="1" ht="17.25" customHeight="1">
      <c r="A29" s="78"/>
      <c r="B29" s="79"/>
      <c r="C29" s="80"/>
    </row>
    <row r="30" spans="1:3" s="21" customFormat="1" ht="17.25" customHeight="1">
      <c r="A30" s="74"/>
      <c r="B30" s="76"/>
      <c r="C30" s="77"/>
    </row>
    <row r="31" spans="1:3" s="21" customFormat="1" ht="17.25" customHeight="1">
      <c r="A31" s="74"/>
      <c r="B31" s="76"/>
      <c r="C31" s="77"/>
    </row>
    <row r="32" spans="1:3" s="21" customFormat="1" ht="15">
      <c r="A32" s="81"/>
      <c r="B32" s="82"/>
      <c r="C32" s="83"/>
    </row>
    <row r="33" spans="1:203" s="21" customFormat="1" ht="15">
      <c r="A33" s="30"/>
      <c r="B33" s="30"/>
      <c r="C33" s="3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</row>
    <row r="34" spans="1:203" s="20" customFormat="1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</row>
    <row r="35" spans="1:203" ht="15">
      <c r="A35" s="2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</row>
    <row r="36" spans="1:203" ht="44.25" customHeight="1">
      <c r="A36" s="26"/>
      <c r="B36" s="85"/>
      <c r="C36" s="8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</row>
    <row r="37" spans="1:203" ht="44.25" customHeight="1">
      <c r="A37" s="26"/>
      <c r="B37" s="26"/>
      <c r="C37" s="2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</row>
    <row r="38" spans="1:203" ht="16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</row>
    <row r="39" spans="1:203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</row>
    <row r="40" spans="1:203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</row>
    <row r="41" spans="1:203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</row>
    <row r="42" spans="1:203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</row>
    <row r="43" spans="1:203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</row>
    <row r="44" spans="1:203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</row>
    <row r="45" spans="1:203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</row>
    <row r="46" spans="1:203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</row>
    <row r="47" spans="1:203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</row>
    <row r="48" spans="1:203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</row>
    <row r="49" spans="1:203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</row>
    <row r="50" spans="1:203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</row>
    <row r="51" spans="1:203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</row>
    <row r="52" spans="1:203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</row>
    <row r="53" spans="1:203" ht="15">
      <c r="A53" s="26"/>
      <c r="B53" s="2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</row>
    <row r="54" spans="1:203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</row>
    <row r="55" spans="1:203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</row>
    <row r="56" spans="1:203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</row>
    <row r="57" spans="1:203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</row>
    <row r="58" spans="1:203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</row>
    <row r="59" spans="1:203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</row>
    <row r="60" spans="1:203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</row>
    <row r="61" spans="1:203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</row>
    <row r="62" spans="1:203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</row>
    <row r="63" spans="1:203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</row>
    <row r="64" spans="1:203" ht="15">
      <c r="A64" s="23"/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</row>
    <row r="65" spans="1:203" s="20" customFormat="1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</row>
    <row r="66" spans="1:203" ht="15">
      <c r="A66" s="25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</row>
    <row r="67" spans="1:203" ht="44.25" customHeight="1">
      <c r="A67" s="26"/>
      <c r="B67" s="85"/>
      <c r="C67" s="85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</row>
    <row r="68" spans="1:203" ht="44.25" customHeight="1">
      <c r="A68" s="26"/>
      <c r="B68" s="26"/>
      <c r="C68" s="2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</row>
    <row r="69" spans="1:203" ht="16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</row>
    <row r="70" spans="1:203" ht="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</row>
    <row r="71" spans="1:203" ht="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</row>
    <row r="72" spans="1:203" ht="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</row>
    <row r="73" spans="1:203" ht="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</row>
    <row r="74" spans="1:203" ht="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</row>
    <row r="75" spans="1:203" ht="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</row>
    <row r="76" spans="1:203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</row>
    <row r="77" spans="1:203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</row>
    <row r="78" spans="1:203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</row>
    <row r="79" spans="1:203" ht="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</row>
    <row r="80" spans="1:203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</row>
    <row r="81" spans="1:203" ht="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</row>
    <row r="82" spans="1:203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</row>
    <row r="83" spans="1:203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</row>
    <row r="84" spans="1:203" ht="15">
      <c r="A84" s="26"/>
      <c r="B84" s="26"/>
      <c r="C84" s="2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</row>
    <row r="85" spans="1:203" ht="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</row>
    <row r="86" spans="1:203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</row>
    <row r="87" spans="1:203" ht="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</row>
    <row r="88" spans="1:203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</row>
    <row r="89" spans="1:203" ht="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</row>
    <row r="90" spans="1:203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</row>
    <row r="91" spans="1:203" ht="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</row>
    <row r="92" spans="1:203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</row>
    <row r="93" spans="1:203" ht="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</row>
    <row r="94" spans="1:203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</row>
    <row r="95" spans="1:203" ht="15">
      <c r="A95" s="23"/>
      <c r="B95" s="23"/>
      <c r="C95" s="2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</row>
    <row r="96" spans="1:203" s="20" customFormat="1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</row>
    <row r="97" spans="1:203" ht="15">
      <c r="A97" s="25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</row>
    <row r="98" spans="1:203" ht="44.25" customHeight="1">
      <c r="A98" s="26"/>
      <c r="B98" s="85"/>
      <c r="C98" s="85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</row>
    <row r="99" spans="1:203" ht="44.25" customHeight="1">
      <c r="A99" s="26"/>
      <c r="B99" s="26"/>
      <c r="C99" s="26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</row>
    <row r="100" spans="1:203" ht="16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</row>
    <row r="101" spans="1:203" ht="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</row>
    <row r="102" spans="1:203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</row>
    <row r="103" spans="1:203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</row>
    <row r="104" spans="1:203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</row>
    <row r="105" spans="1:203" ht="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</row>
    <row r="106" spans="1:203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</row>
    <row r="107" spans="1:203" ht="1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</row>
    <row r="108" spans="1:203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</row>
    <row r="109" spans="1:203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</row>
    <row r="110" spans="1:203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</row>
    <row r="111" spans="1:203" ht="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</row>
    <row r="112" spans="1:203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</row>
    <row r="113" spans="1:203" ht="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</row>
    <row r="114" spans="1:203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</row>
    <row r="115" spans="1:203" ht="15">
      <c r="A115" s="26"/>
      <c r="B115" s="26"/>
      <c r="C115" s="27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</row>
    <row r="116" spans="1:203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</row>
    <row r="117" spans="1:203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</row>
    <row r="118" spans="1:203" ht="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</row>
    <row r="119" spans="1:203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</row>
    <row r="120" spans="1:203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</row>
    <row r="121" spans="1:203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</row>
    <row r="122" spans="1:203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</row>
    <row r="123" spans="1:203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</row>
    <row r="124" spans="1:203" ht="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</row>
    <row r="125" spans="1:203" ht="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</row>
    <row r="126" spans="1:203" ht="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</row>
    <row r="127" spans="1:203" s="20" customFormat="1" ht="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</row>
    <row r="128" spans="1:203" ht="15">
      <c r="A128" s="25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</row>
    <row r="129" spans="1:203" ht="44.25" customHeight="1">
      <c r="A129" s="26"/>
      <c r="B129" s="85"/>
      <c r="C129" s="85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</row>
    <row r="130" spans="1:203" ht="44.25" customHeight="1">
      <c r="A130" s="26"/>
      <c r="B130" s="26"/>
      <c r="C130" s="26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</row>
    <row r="131" spans="1:203" ht="16.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</row>
    <row r="132" spans="1:203" ht="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</row>
    <row r="133" spans="1:203" ht="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</row>
    <row r="134" spans="1:203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</row>
    <row r="135" spans="1:203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</row>
    <row r="136" spans="1:203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</row>
    <row r="137" spans="1:203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</row>
    <row r="138" spans="1:203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</row>
    <row r="139" spans="1:203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</row>
    <row r="140" spans="1:203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</row>
    <row r="141" spans="1:203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</row>
    <row r="142" spans="1:203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</row>
    <row r="143" spans="1:203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</row>
    <row r="144" spans="1:203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</row>
    <row r="145" spans="1:203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</row>
    <row r="146" spans="1:203" ht="15">
      <c r="A146" s="26"/>
      <c r="B146" s="26"/>
      <c r="C146" s="27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</row>
    <row r="147" spans="1:203" ht="15">
      <c r="A147" s="23"/>
      <c r="B147" s="23"/>
      <c r="C147" s="28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</row>
    <row r="148" spans="1:203" ht="15">
      <c r="A148" s="23"/>
      <c r="B148" s="23"/>
      <c r="C148" s="28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</row>
    <row r="149" spans="1:203" ht="15">
      <c r="A149" s="23"/>
      <c r="B149" s="23"/>
      <c r="C149" s="28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</row>
    <row r="150" spans="1:203" ht="15">
      <c r="A150" s="23"/>
      <c r="B150" s="23"/>
      <c r="C150" s="28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</row>
    <row r="151" spans="1:203" ht="15">
      <c r="A151" s="23"/>
      <c r="B151" s="23"/>
      <c r="C151" s="28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</row>
    <row r="152" spans="1:203" ht="15">
      <c r="A152" s="23"/>
      <c r="B152" s="23"/>
      <c r="C152" s="28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</row>
    <row r="153" spans="1:203" ht="15">
      <c r="A153" s="23"/>
      <c r="B153" s="23"/>
      <c r="C153" s="28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</row>
    <row r="154" spans="1:203" ht="15">
      <c r="A154" s="23"/>
      <c r="B154" s="23"/>
      <c r="C154" s="2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</row>
    <row r="155" spans="1:203" ht="15">
      <c r="A155" s="23"/>
      <c r="B155" s="23"/>
      <c r="C155" s="28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</row>
    <row r="156" spans="1:203" ht="15">
      <c r="A156" s="23"/>
      <c r="B156" s="23"/>
      <c r="C156" s="28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</row>
    <row r="157" spans="1:203" ht="15">
      <c r="A157" s="23"/>
      <c r="B157" s="23"/>
      <c r="C157" s="2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</row>
    <row r="158" spans="1:203" s="20" customFormat="1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</row>
    <row r="159" spans="1:203" ht="15">
      <c r="A159" s="25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</row>
    <row r="160" spans="1:203" ht="44.25" customHeight="1">
      <c r="A160" s="26"/>
      <c r="B160" s="85"/>
      <c r="C160" s="85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</row>
    <row r="161" spans="1:203" ht="44.25" customHeight="1">
      <c r="A161" s="26"/>
      <c r="B161" s="26"/>
      <c r="C161" s="26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</row>
    <row r="162" spans="1:203" ht="16.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</row>
    <row r="163" spans="1:203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</row>
    <row r="164" spans="1:203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</row>
    <row r="165" spans="1:203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</row>
    <row r="166" spans="1:203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</row>
    <row r="167" spans="1:203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</row>
    <row r="168" spans="1:203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</row>
    <row r="169" spans="1:203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</row>
    <row r="170" spans="1:203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</row>
    <row r="171" spans="1:203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</row>
    <row r="172" spans="1:203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</row>
    <row r="173" spans="1:203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</row>
    <row r="174" spans="1:203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</row>
    <row r="175" spans="1:203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</row>
    <row r="176" spans="1:203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</row>
    <row r="177" spans="1:203" ht="15">
      <c r="A177" s="26"/>
      <c r="B177" s="26"/>
      <c r="C177" s="27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</row>
    <row r="178" spans="1:203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</row>
    <row r="179" spans="1:203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</row>
    <row r="180" spans="1:203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</row>
    <row r="181" spans="1:203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</row>
    <row r="182" spans="1:203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</row>
    <row r="183" spans="1:203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</row>
    <row r="184" spans="1:203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</row>
    <row r="185" spans="1:203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</row>
    <row r="186" spans="1:203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</row>
    <row r="187" spans="1:203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</row>
    <row r="188" spans="1:203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</row>
    <row r="189" spans="1:203" s="20" customFormat="1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</row>
    <row r="190" spans="1:203" ht="15">
      <c r="A190" s="25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</row>
    <row r="191" spans="1:203" ht="44.25" customHeight="1">
      <c r="A191" s="26"/>
      <c r="B191" s="85"/>
      <c r="C191" s="85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</row>
    <row r="192" spans="1:203" ht="44.25" customHeight="1">
      <c r="A192" s="26"/>
      <c r="B192" s="26"/>
      <c r="C192" s="26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</row>
    <row r="193" spans="1:203" ht="16.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</row>
    <row r="194" spans="1:203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</row>
    <row r="195" spans="1:203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</row>
    <row r="196" spans="1:203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</row>
    <row r="197" spans="1:203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</row>
    <row r="198" spans="1:203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</row>
    <row r="199" spans="1:203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</row>
    <row r="200" spans="1:203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</row>
    <row r="201" spans="1:203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</row>
    <row r="202" spans="1:203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</row>
    <row r="203" spans="1:203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</row>
    <row r="204" spans="1:203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</row>
    <row r="205" spans="1:203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</row>
    <row r="206" spans="1:203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</row>
    <row r="207" spans="1:203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</row>
    <row r="208" spans="1:203" ht="15">
      <c r="A208" s="26"/>
      <c r="B208" s="26"/>
      <c r="C208" s="27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</row>
    <row r="209" spans="1:203" ht="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</row>
    <row r="210" spans="1:203" ht="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</row>
    <row r="211" spans="1:203" ht="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</row>
    <row r="212" spans="1:203" ht="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</row>
    <row r="213" spans="1:203" ht="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</row>
    <row r="214" spans="1:203" ht="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</row>
    <row r="215" spans="1:203" ht="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</row>
    <row r="216" spans="1:203" ht="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</row>
    <row r="217" spans="1:203" ht="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</row>
    <row r="218" spans="1:203" ht="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</row>
    <row r="219" spans="1:203" ht="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</row>
    <row r="220" spans="1:203" s="20" customFormat="1" ht="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</row>
    <row r="221" spans="1:203" ht="15">
      <c r="A221" s="25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</row>
    <row r="222" spans="1:203" ht="44.25" customHeight="1">
      <c r="A222" s="26"/>
      <c r="B222" s="85"/>
      <c r="C222" s="85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</row>
    <row r="223" spans="1:203" ht="44.25" customHeight="1">
      <c r="A223" s="26"/>
      <c r="B223" s="26"/>
      <c r="C223" s="26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</row>
    <row r="224" spans="1:203" ht="16.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</row>
    <row r="225" spans="1:203" ht="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</row>
    <row r="226" spans="1:203" ht="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</row>
    <row r="227" spans="1:203" ht="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</row>
    <row r="228" spans="1:203" ht="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</row>
    <row r="229" spans="1:203" ht="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</row>
    <row r="230" spans="1:203" ht="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</row>
    <row r="231" spans="1:203" ht="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</row>
    <row r="232" spans="1:203" ht="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</row>
    <row r="233" spans="1:203" ht="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</row>
    <row r="234" spans="1:203" ht="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</row>
    <row r="235" spans="1:203" ht="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</row>
    <row r="236" spans="1:203" ht="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</row>
    <row r="237" spans="1:203" ht="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</row>
    <row r="238" spans="1:203" ht="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</row>
    <row r="239" spans="1:203" ht="15">
      <c r="A239" s="26"/>
      <c r="B239" s="26"/>
      <c r="C239" s="27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</row>
    <row r="240" spans="1:203" ht="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</row>
    <row r="241" spans="1:203" ht="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</row>
    <row r="242" spans="1:203" ht="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</row>
    <row r="243" spans="1:203" ht="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</row>
    <row r="244" spans="1:203" ht="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</row>
    <row r="245" spans="1:203" ht="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</row>
    <row r="246" spans="1:203" ht="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</row>
    <row r="247" spans="1:203" ht="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</row>
    <row r="248" spans="1:203" ht="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</row>
    <row r="249" spans="1:203" ht="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</row>
    <row r="250" spans="1:203" ht="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</row>
    <row r="251" spans="1:203" s="20" customFormat="1" ht="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</row>
    <row r="252" spans="1:203" ht="15">
      <c r="A252" s="25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</row>
    <row r="253" spans="1:203" ht="44.25" customHeight="1">
      <c r="A253" s="26"/>
      <c r="B253" s="85"/>
      <c r="C253" s="85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</row>
    <row r="254" spans="1:203" ht="44.25" customHeight="1">
      <c r="A254" s="26"/>
      <c r="B254" s="26"/>
      <c r="C254" s="26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</row>
    <row r="255" spans="1:203" ht="16.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</row>
    <row r="256" spans="1:203" ht="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</row>
    <row r="257" spans="1:203" ht="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</row>
    <row r="258" spans="1:203" ht="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</row>
    <row r="259" spans="1:203" ht="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</row>
    <row r="260" spans="1:203" ht="1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</row>
    <row r="261" spans="1:203" ht="1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</row>
    <row r="262" spans="1:203" ht="1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</row>
    <row r="263" spans="1:203" ht="1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</row>
    <row r="264" spans="1:203" ht="1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</row>
    <row r="265" spans="1:203" ht="1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</row>
    <row r="266" spans="1:203" ht="1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</row>
    <row r="267" spans="1:203" ht="1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</row>
    <row r="268" spans="1:203" ht="1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</row>
    <row r="269" spans="1:203" ht="1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</row>
    <row r="270" spans="1:203" ht="15">
      <c r="A270" s="26"/>
      <c r="B270" s="26"/>
      <c r="C270" s="27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</row>
    <row r="271" spans="1:203" ht="1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</row>
    <row r="272" spans="1:203" ht="1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</row>
    <row r="273" spans="1:203" ht="1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</row>
    <row r="274" spans="1:203" ht="1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</row>
    <row r="275" spans="1:203" ht="1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</row>
    <row r="276" spans="1:203" ht="1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</row>
    <row r="277" spans="1:203" ht="1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</row>
    <row r="278" spans="1:203" ht="1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</row>
    <row r="279" spans="1:203" ht="1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</row>
    <row r="280" spans="1:203" ht="1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</row>
    <row r="281" spans="1:203" ht="1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</row>
    <row r="282" spans="1:203" s="20" customFormat="1" ht="1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</row>
    <row r="283" spans="1:203" ht="15">
      <c r="A283" s="25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</row>
    <row r="284" spans="1:203" ht="44.25" customHeight="1">
      <c r="A284" s="26"/>
      <c r="B284" s="85"/>
      <c r="C284" s="85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</row>
    <row r="285" spans="1:203" ht="44.25" customHeight="1">
      <c r="A285" s="26"/>
      <c r="B285" s="26"/>
      <c r="C285" s="26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</row>
    <row r="286" spans="1:203" ht="16.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</row>
    <row r="287" spans="1:203" ht="1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</row>
    <row r="288" spans="1:203" ht="1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</row>
    <row r="289" spans="1:203" ht="1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</row>
    <row r="290" spans="1:203" ht="1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</row>
    <row r="291" spans="1:203" ht="1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</row>
    <row r="292" spans="1:203" ht="1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</row>
    <row r="293" spans="1:203" ht="1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</row>
    <row r="294" spans="1:203" ht="1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</row>
    <row r="295" spans="1:203" ht="1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</row>
    <row r="296" spans="1:203" ht="1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</row>
    <row r="297" spans="1:203" ht="1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</row>
    <row r="298" spans="1:203" ht="1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</row>
    <row r="299" spans="1:203" ht="1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</row>
    <row r="300" spans="1:203" ht="1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</row>
    <row r="301" spans="1:203" ht="15">
      <c r="A301" s="26"/>
      <c r="B301" s="26"/>
      <c r="C301" s="27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</row>
    <row r="302" spans="1:203" ht="1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</row>
    <row r="303" spans="1:203" ht="1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</row>
    <row r="304" spans="1:203" ht="1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</row>
    <row r="305" spans="1:203" ht="1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</row>
    <row r="306" spans="1:203" ht="1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</row>
    <row r="307" spans="1:203" ht="1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</row>
    <row r="308" spans="1:203" ht="1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</row>
    <row r="309" spans="1:203" ht="1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</row>
    <row r="310" spans="1:203" ht="1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</row>
    <row r="311" spans="1:203" ht="1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</row>
    <row r="312" spans="1:203" ht="15">
      <c r="A312" s="23"/>
      <c r="B312" s="23"/>
      <c r="C312" s="24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</row>
    <row r="313" spans="1:203" s="20" customFormat="1" ht="1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</row>
    <row r="314" spans="1:203" ht="15">
      <c r="A314" s="25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</row>
    <row r="315" spans="1:203" ht="44.25" customHeight="1">
      <c r="A315" s="26"/>
      <c r="B315" s="85"/>
      <c r="C315" s="85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</row>
    <row r="316" spans="1:203" ht="44.25" customHeight="1">
      <c r="A316" s="26"/>
      <c r="B316" s="26"/>
      <c r="C316" s="26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</row>
    <row r="317" spans="1:203" ht="16.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</row>
    <row r="318" spans="1:203" ht="1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</row>
    <row r="319" spans="1:203" ht="1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</row>
    <row r="320" spans="1:203" ht="1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</row>
    <row r="321" spans="1:203" ht="1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</row>
    <row r="322" spans="1:203" ht="1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</row>
    <row r="323" spans="1:203" ht="1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</row>
    <row r="324" spans="1:203" ht="1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</row>
    <row r="325" spans="1:203" ht="1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</row>
    <row r="326" spans="1:203" ht="1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</row>
    <row r="327" spans="1:203" ht="1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</row>
    <row r="328" spans="1:203" ht="1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</row>
    <row r="329" spans="1:203" ht="1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</row>
    <row r="330" spans="1:203" ht="1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</row>
    <row r="331" spans="1:203" ht="1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</row>
    <row r="332" spans="1:203" ht="15">
      <c r="A332" s="26"/>
      <c r="B332" s="26"/>
      <c r="C332" s="27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</row>
    <row r="333" spans="1:203" ht="1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</row>
    <row r="334" spans="1:203" ht="1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  <c r="GF334" s="23"/>
      <c r="GG334" s="23"/>
      <c r="GH334" s="23"/>
      <c r="GI334" s="23"/>
      <c r="GJ334" s="23"/>
      <c r="GK334" s="23"/>
      <c r="GL334" s="23"/>
      <c r="GM334" s="23"/>
      <c r="GN334" s="23"/>
      <c r="GO334" s="23"/>
      <c r="GP334" s="23"/>
      <c r="GQ334" s="23"/>
      <c r="GR334" s="23"/>
      <c r="GS334" s="23"/>
      <c r="GT334" s="23"/>
      <c r="GU334" s="23"/>
    </row>
    <row r="335" spans="1:203" ht="1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  <c r="GB335" s="23"/>
      <c r="GC335" s="23"/>
      <c r="GD335" s="23"/>
      <c r="GE335" s="23"/>
      <c r="GF335" s="23"/>
      <c r="GG335" s="23"/>
      <c r="GH335" s="23"/>
      <c r="GI335" s="23"/>
      <c r="GJ335" s="23"/>
      <c r="GK335" s="23"/>
      <c r="GL335" s="23"/>
      <c r="GM335" s="23"/>
      <c r="GN335" s="23"/>
      <c r="GO335" s="23"/>
      <c r="GP335" s="23"/>
      <c r="GQ335" s="23"/>
      <c r="GR335" s="23"/>
      <c r="GS335" s="23"/>
      <c r="GT335" s="23"/>
      <c r="GU335" s="23"/>
    </row>
    <row r="336" spans="1:203" ht="1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  <c r="GD336" s="23"/>
      <c r="GE336" s="23"/>
      <c r="GF336" s="23"/>
      <c r="GG336" s="23"/>
      <c r="GH336" s="23"/>
      <c r="GI336" s="23"/>
      <c r="GJ336" s="23"/>
      <c r="GK336" s="23"/>
      <c r="GL336" s="23"/>
      <c r="GM336" s="23"/>
      <c r="GN336" s="23"/>
      <c r="GO336" s="23"/>
      <c r="GP336" s="23"/>
      <c r="GQ336" s="23"/>
      <c r="GR336" s="23"/>
      <c r="GS336" s="23"/>
      <c r="GT336" s="23"/>
      <c r="GU336" s="23"/>
    </row>
    <row r="337" spans="1:203" ht="1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  <c r="GF337" s="23"/>
      <c r="GG337" s="23"/>
      <c r="GH337" s="23"/>
      <c r="GI337" s="23"/>
      <c r="GJ337" s="23"/>
      <c r="GK337" s="23"/>
      <c r="GL337" s="23"/>
      <c r="GM337" s="23"/>
      <c r="GN337" s="23"/>
      <c r="GO337" s="23"/>
      <c r="GP337" s="23"/>
      <c r="GQ337" s="23"/>
      <c r="GR337" s="23"/>
      <c r="GS337" s="23"/>
      <c r="GT337" s="23"/>
      <c r="GU337" s="23"/>
    </row>
    <row r="338" spans="1:203" ht="1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/>
      <c r="FP338" s="23"/>
      <c r="FQ338" s="23"/>
      <c r="FR338" s="23"/>
      <c r="FS338" s="23"/>
      <c r="FT338" s="23"/>
      <c r="FU338" s="23"/>
      <c r="FV338" s="23"/>
      <c r="FW338" s="23"/>
      <c r="FX338" s="23"/>
      <c r="FY338" s="23"/>
      <c r="FZ338" s="23"/>
      <c r="GA338" s="23"/>
      <c r="GB338" s="23"/>
      <c r="GC338" s="23"/>
      <c r="GD338" s="23"/>
      <c r="GE338" s="23"/>
      <c r="GF338" s="23"/>
      <c r="GG338" s="23"/>
      <c r="GH338" s="23"/>
      <c r="GI338" s="23"/>
      <c r="GJ338" s="23"/>
      <c r="GK338" s="23"/>
      <c r="GL338" s="23"/>
      <c r="GM338" s="23"/>
      <c r="GN338" s="23"/>
      <c r="GO338" s="23"/>
      <c r="GP338" s="23"/>
      <c r="GQ338" s="23"/>
      <c r="GR338" s="23"/>
      <c r="GS338" s="23"/>
      <c r="GT338" s="23"/>
      <c r="GU338" s="23"/>
    </row>
    <row r="339" spans="1:203" ht="1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</row>
    <row r="340" spans="1:203" ht="1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</row>
    <row r="341" spans="1:203" ht="1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</row>
    <row r="342" spans="1:203" ht="1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</row>
    <row r="343" spans="1:203" ht="1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</row>
    <row r="344" spans="1:203" s="20" customFormat="1" ht="1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</row>
    <row r="345" spans="1:203" ht="15">
      <c r="A345" s="25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</row>
    <row r="346" spans="1:203" ht="44.25" customHeight="1">
      <c r="A346" s="26"/>
      <c r="B346" s="85"/>
      <c r="C346" s="85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  <c r="GB346" s="23"/>
      <c r="GC346" s="23"/>
      <c r="GD346" s="23"/>
      <c r="GE346" s="23"/>
      <c r="GF346" s="23"/>
      <c r="GG346" s="23"/>
      <c r="GH346" s="23"/>
      <c r="GI346" s="23"/>
      <c r="GJ346" s="23"/>
      <c r="GK346" s="23"/>
      <c r="GL346" s="23"/>
      <c r="GM346" s="23"/>
      <c r="GN346" s="23"/>
      <c r="GO346" s="23"/>
      <c r="GP346" s="23"/>
      <c r="GQ346" s="23"/>
      <c r="GR346" s="23"/>
      <c r="GS346" s="23"/>
      <c r="GT346" s="23"/>
      <c r="GU346" s="23"/>
    </row>
    <row r="347" spans="1:203" ht="44.25" customHeight="1">
      <c r="A347" s="26"/>
      <c r="B347" s="26"/>
      <c r="C347" s="26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</row>
    <row r="348" spans="1:203" ht="16.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</row>
    <row r="349" spans="1:203" ht="1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</row>
    <row r="350" spans="1:203" ht="1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</row>
    <row r="351" spans="1:203" ht="1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</row>
    <row r="352" spans="1:203" ht="1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3"/>
      <c r="FS352" s="23"/>
      <c r="FT352" s="23"/>
      <c r="FU352" s="23"/>
      <c r="FV352" s="23"/>
      <c r="FW352" s="23"/>
      <c r="FX352" s="23"/>
      <c r="FY352" s="23"/>
      <c r="FZ352" s="23"/>
      <c r="GA352" s="23"/>
      <c r="GB352" s="23"/>
      <c r="GC352" s="23"/>
      <c r="GD352" s="23"/>
      <c r="GE352" s="23"/>
      <c r="GF352" s="23"/>
      <c r="GG352" s="23"/>
      <c r="GH352" s="23"/>
      <c r="GI352" s="23"/>
      <c r="GJ352" s="23"/>
      <c r="GK352" s="23"/>
      <c r="GL352" s="23"/>
      <c r="GM352" s="23"/>
      <c r="GN352" s="23"/>
      <c r="GO352" s="23"/>
      <c r="GP352" s="23"/>
      <c r="GQ352" s="23"/>
      <c r="GR352" s="23"/>
      <c r="GS352" s="23"/>
      <c r="GT352" s="23"/>
      <c r="GU352" s="23"/>
    </row>
    <row r="353" spans="1:203" ht="1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3"/>
      <c r="FS353" s="23"/>
      <c r="FT353" s="23"/>
      <c r="FU353" s="23"/>
      <c r="FV353" s="23"/>
      <c r="FW353" s="23"/>
      <c r="FX353" s="23"/>
      <c r="FY353" s="23"/>
      <c r="FZ353" s="23"/>
      <c r="GA353" s="23"/>
      <c r="GB353" s="23"/>
      <c r="GC353" s="23"/>
      <c r="GD353" s="23"/>
      <c r="GE353" s="23"/>
      <c r="GF353" s="23"/>
      <c r="GG353" s="23"/>
      <c r="GH353" s="23"/>
      <c r="GI353" s="23"/>
      <c r="GJ353" s="23"/>
      <c r="GK353" s="23"/>
      <c r="GL353" s="23"/>
      <c r="GM353" s="23"/>
      <c r="GN353" s="23"/>
      <c r="GO353" s="23"/>
      <c r="GP353" s="23"/>
      <c r="GQ353" s="23"/>
      <c r="GR353" s="23"/>
      <c r="GS353" s="23"/>
      <c r="GT353" s="23"/>
      <c r="GU353" s="23"/>
    </row>
    <row r="354" spans="1:203" ht="1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  <c r="GD354" s="23"/>
      <c r="GE354" s="23"/>
      <c r="GF354" s="23"/>
      <c r="GG354" s="23"/>
      <c r="GH354" s="23"/>
      <c r="GI354" s="23"/>
      <c r="GJ354" s="23"/>
      <c r="GK354" s="23"/>
      <c r="GL354" s="23"/>
      <c r="GM354" s="23"/>
      <c r="GN354" s="23"/>
      <c r="GO354" s="23"/>
      <c r="GP354" s="23"/>
      <c r="GQ354" s="23"/>
      <c r="GR354" s="23"/>
      <c r="GS354" s="23"/>
      <c r="GT354" s="23"/>
      <c r="GU354" s="23"/>
    </row>
    <row r="355" spans="1:203" ht="1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</row>
    <row r="356" spans="1:203" ht="1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</row>
    <row r="357" spans="1:203" ht="1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</row>
    <row r="358" spans="1:203" ht="1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</row>
    <row r="359" spans="1:203" ht="1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/>
      <c r="FP359" s="23"/>
      <c r="FQ359" s="23"/>
      <c r="FR359" s="23"/>
      <c r="FS359" s="23"/>
      <c r="FT359" s="23"/>
      <c r="FU359" s="23"/>
      <c r="FV359" s="23"/>
      <c r="FW359" s="23"/>
      <c r="FX359" s="23"/>
      <c r="FY359" s="23"/>
      <c r="FZ359" s="23"/>
      <c r="GA359" s="23"/>
      <c r="GB359" s="23"/>
      <c r="GC359" s="23"/>
      <c r="GD359" s="23"/>
      <c r="GE359" s="23"/>
      <c r="GF359" s="23"/>
      <c r="GG359" s="23"/>
      <c r="GH359" s="23"/>
      <c r="GI359" s="23"/>
      <c r="GJ359" s="23"/>
      <c r="GK359" s="23"/>
      <c r="GL359" s="23"/>
      <c r="GM359" s="23"/>
      <c r="GN359" s="23"/>
      <c r="GO359" s="23"/>
      <c r="GP359" s="23"/>
      <c r="GQ359" s="23"/>
      <c r="GR359" s="23"/>
      <c r="GS359" s="23"/>
      <c r="GT359" s="23"/>
      <c r="GU359" s="23"/>
    </row>
    <row r="360" spans="1:203" ht="1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  <c r="GD360" s="23"/>
      <c r="GE360" s="23"/>
      <c r="GF360" s="23"/>
      <c r="GG360" s="23"/>
      <c r="GH360" s="23"/>
      <c r="GI360" s="23"/>
      <c r="GJ360" s="23"/>
      <c r="GK360" s="23"/>
      <c r="GL360" s="23"/>
      <c r="GM360" s="23"/>
      <c r="GN360" s="23"/>
      <c r="GO360" s="23"/>
      <c r="GP360" s="23"/>
      <c r="GQ360" s="23"/>
      <c r="GR360" s="23"/>
      <c r="GS360" s="23"/>
      <c r="GT360" s="23"/>
      <c r="GU360" s="23"/>
    </row>
    <row r="361" spans="1:203" ht="1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  <c r="GD361" s="23"/>
      <c r="GE361" s="23"/>
      <c r="GF361" s="23"/>
      <c r="GG361" s="23"/>
      <c r="GH361" s="23"/>
      <c r="GI361" s="23"/>
      <c r="GJ361" s="23"/>
      <c r="GK361" s="23"/>
      <c r="GL361" s="23"/>
      <c r="GM361" s="23"/>
      <c r="GN361" s="23"/>
      <c r="GO361" s="23"/>
      <c r="GP361" s="23"/>
      <c r="GQ361" s="23"/>
      <c r="GR361" s="23"/>
      <c r="GS361" s="23"/>
      <c r="GT361" s="23"/>
      <c r="GU361" s="23"/>
    </row>
    <row r="362" spans="1:203" ht="1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  <c r="GB362" s="23"/>
      <c r="GC362" s="23"/>
      <c r="GD362" s="23"/>
      <c r="GE362" s="23"/>
      <c r="GF362" s="23"/>
      <c r="GG362" s="23"/>
      <c r="GH362" s="23"/>
      <c r="GI362" s="23"/>
      <c r="GJ362" s="23"/>
      <c r="GK362" s="23"/>
      <c r="GL362" s="23"/>
      <c r="GM362" s="23"/>
      <c r="GN362" s="23"/>
      <c r="GO362" s="23"/>
      <c r="GP362" s="23"/>
      <c r="GQ362" s="23"/>
      <c r="GR362" s="23"/>
      <c r="GS362" s="23"/>
      <c r="GT362" s="23"/>
      <c r="GU362" s="23"/>
    </row>
    <row r="363" spans="1:203" ht="15">
      <c r="A363" s="26"/>
      <c r="B363" s="26"/>
      <c r="C363" s="27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  <c r="GD363" s="23"/>
      <c r="GE363" s="23"/>
      <c r="GF363" s="23"/>
      <c r="GG363" s="23"/>
      <c r="GH363" s="23"/>
      <c r="GI363" s="23"/>
      <c r="GJ363" s="23"/>
      <c r="GK363" s="23"/>
      <c r="GL363" s="23"/>
      <c r="GM363" s="23"/>
      <c r="GN363" s="23"/>
      <c r="GO363" s="23"/>
      <c r="GP363" s="23"/>
      <c r="GQ363" s="23"/>
      <c r="GR363" s="23"/>
      <c r="GS363" s="23"/>
      <c r="GT363" s="23"/>
      <c r="GU363" s="23"/>
    </row>
    <row r="364" spans="1:203" ht="1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  <c r="GD364" s="23"/>
      <c r="GE364" s="23"/>
      <c r="GF364" s="23"/>
      <c r="GG364" s="23"/>
      <c r="GH364" s="23"/>
      <c r="GI364" s="23"/>
      <c r="GJ364" s="23"/>
      <c r="GK364" s="23"/>
      <c r="GL364" s="23"/>
      <c r="GM364" s="23"/>
      <c r="GN364" s="23"/>
      <c r="GO364" s="23"/>
      <c r="GP364" s="23"/>
      <c r="GQ364" s="23"/>
      <c r="GR364" s="23"/>
      <c r="GS364" s="23"/>
      <c r="GT364" s="23"/>
      <c r="GU364" s="23"/>
    </row>
    <row r="365" spans="1:203" ht="1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  <c r="GD365" s="23"/>
      <c r="GE365" s="23"/>
      <c r="GF365" s="23"/>
      <c r="GG365" s="23"/>
      <c r="GH365" s="23"/>
      <c r="GI365" s="23"/>
      <c r="GJ365" s="23"/>
      <c r="GK365" s="23"/>
      <c r="GL365" s="23"/>
      <c r="GM365" s="23"/>
      <c r="GN365" s="23"/>
      <c r="GO365" s="23"/>
      <c r="GP365" s="23"/>
      <c r="GQ365" s="23"/>
      <c r="GR365" s="23"/>
      <c r="GS365" s="23"/>
      <c r="GT365" s="23"/>
      <c r="GU365" s="23"/>
    </row>
    <row r="366" spans="1:203" ht="1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  <c r="GD366" s="23"/>
      <c r="GE366" s="23"/>
      <c r="GF366" s="23"/>
      <c r="GG366" s="23"/>
      <c r="GH366" s="23"/>
      <c r="GI366" s="23"/>
      <c r="GJ366" s="23"/>
      <c r="GK366" s="23"/>
      <c r="GL366" s="23"/>
      <c r="GM366" s="23"/>
      <c r="GN366" s="23"/>
      <c r="GO366" s="23"/>
      <c r="GP366" s="23"/>
      <c r="GQ366" s="23"/>
      <c r="GR366" s="23"/>
      <c r="GS366" s="23"/>
      <c r="GT366" s="23"/>
      <c r="GU366" s="23"/>
    </row>
    <row r="367" spans="1:203" ht="1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  <c r="GD367" s="23"/>
      <c r="GE367" s="23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</row>
    <row r="368" spans="1:203" ht="1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  <c r="GD368" s="23"/>
      <c r="GE368" s="23"/>
      <c r="GF368" s="23"/>
      <c r="GG368" s="23"/>
      <c r="GH368" s="23"/>
      <c r="GI368" s="23"/>
      <c r="GJ368" s="23"/>
      <c r="GK368" s="23"/>
      <c r="GL368" s="23"/>
      <c r="GM368" s="23"/>
      <c r="GN368" s="23"/>
      <c r="GO368" s="23"/>
      <c r="GP368" s="23"/>
      <c r="GQ368" s="23"/>
      <c r="GR368" s="23"/>
      <c r="GS368" s="23"/>
      <c r="GT368" s="23"/>
      <c r="GU368" s="23"/>
    </row>
    <row r="369" spans="1:203" ht="1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  <c r="GB369" s="23"/>
      <c r="GC369" s="23"/>
      <c r="GD369" s="23"/>
      <c r="GE369" s="23"/>
      <c r="GF369" s="23"/>
      <c r="GG369" s="23"/>
      <c r="GH369" s="23"/>
      <c r="GI369" s="23"/>
      <c r="GJ369" s="23"/>
      <c r="GK369" s="23"/>
      <c r="GL369" s="23"/>
      <c r="GM369" s="23"/>
      <c r="GN369" s="23"/>
      <c r="GO369" s="23"/>
      <c r="GP369" s="23"/>
      <c r="GQ369" s="23"/>
      <c r="GR369" s="23"/>
      <c r="GS369" s="23"/>
      <c r="GT369" s="23"/>
      <c r="GU369" s="23"/>
    </row>
    <row r="370" spans="1:203" ht="1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  <c r="GD370" s="23"/>
      <c r="GE370" s="23"/>
      <c r="GF370" s="23"/>
      <c r="GG370" s="23"/>
      <c r="GH370" s="23"/>
      <c r="GI370" s="23"/>
      <c r="GJ370" s="23"/>
      <c r="GK370" s="23"/>
      <c r="GL370" s="23"/>
      <c r="GM370" s="23"/>
      <c r="GN370" s="23"/>
      <c r="GO370" s="23"/>
      <c r="GP370" s="23"/>
      <c r="GQ370" s="23"/>
      <c r="GR370" s="23"/>
      <c r="GS370" s="23"/>
      <c r="GT370" s="23"/>
      <c r="GU370" s="23"/>
    </row>
    <row r="371" spans="1:203" ht="1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  <c r="GD371" s="23"/>
      <c r="GE371" s="23"/>
      <c r="GF371" s="23"/>
      <c r="GG371" s="23"/>
      <c r="GH371" s="23"/>
      <c r="GI371" s="23"/>
      <c r="GJ371" s="23"/>
      <c r="GK371" s="23"/>
      <c r="GL371" s="23"/>
      <c r="GM371" s="23"/>
      <c r="GN371" s="23"/>
      <c r="GO371" s="23"/>
      <c r="GP371" s="23"/>
      <c r="GQ371" s="23"/>
      <c r="GR371" s="23"/>
      <c r="GS371" s="23"/>
      <c r="GT371" s="23"/>
      <c r="GU371" s="23"/>
    </row>
    <row r="372" spans="1:203" ht="1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</row>
    <row r="373" spans="1:203" ht="1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  <c r="GD373" s="23"/>
      <c r="GE373" s="23"/>
      <c r="GF373" s="23"/>
      <c r="GG373" s="23"/>
      <c r="GH373" s="23"/>
      <c r="GI373" s="23"/>
      <c r="GJ373" s="23"/>
      <c r="GK373" s="23"/>
      <c r="GL373" s="23"/>
      <c r="GM373" s="23"/>
      <c r="GN373" s="23"/>
      <c r="GO373" s="23"/>
      <c r="GP373" s="23"/>
      <c r="GQ373" s="23"/>
      <c r="GR373" s="23"/>
      <c r="GS373" s="23"/>
      <c r="GT373" s="23"/>
      <c r="GU373" s="23"/>
    </row>
    <row r="374" spans="1:203" ht="1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  <c r="GD374" s="23"/>
      <c r="GE374" s="23"/>
      <c r="GF374" s="23"/>
      <c r="GG374" s="23"/>
      <c r="GH374" s="23"/>
      <c r="GI374" s="23"/>
      <c r="GJ374" s="23"/>
      <c r="GK374" s="23"/>
      <c r="GL374" s="23"/>
      <c r="GM374" s="23"/>
      <c r="GN374" s="23"/>
      <c r="GO374" s="23"/>
      <c r="GP374" s="23"/>
      <c r="GQ374" s="23"/>
      <c r="GR374" s="23"/>
      <c r="GS374" s="23"/>
      <c r="GT374" s="23"/>
      <c r="GU374" s="23"/>
    </row>
    <row r="375" spans="1:203" ht="1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/>
      <c r="FP375" s="23"/>
      <c r="FQ375" s="23"/>
      <c r="FR375" s="23"/>
      <c r="FS375" s="23"/>
      <c r="FT375" s="23"/>
      <c r="FU375" s="23"/>
      <c r="FV375" s="23"/>
      <c r="FW375" s="23"/>
      <c r="FX375" s="23"/>
      <c r="FY375" s="23"/>
      <c r="FZ375" s="23"/>
      <c r="GA375" s="23"/>
      <c r="GB375" s="23"/>
      <c r="GC375" s="23"/>
      <c r="GD375" s="23"/>
      <c r="GE375" s="23"/>
      <c r="GF375" s="23"/>
      <c r="GG375" s="23"/>
      <c r="GH375" s="23"/>
      <c r="GI375" s="23"/>
      <c r="GJ375" s="23"/>
      <c r="GK375" s="23"/>
      <c r="GL375" s="23"/>
      <c r="GM375" s="23"/>
      <c r="GN375" s="23"/>
      <c r="GO375" s="23"/>
      <c r="GP375" s="23"/>
      <c r="GQ375" s="23"/>
      <c r="GR375" s="23"/>
      <c r="GS375" s="23"/>
      <c r="GT375" s="23"/>
      <c r="GU375" s="23"/>
    </row>
    <row r="376" spans="1:203" ht="1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  <c r="FJ376" s="23"/>
      <c r="FK376" s="23"/>
      <c r="FL376" s="23"/>
      <c r="FM376" s="23"/>
      <c r="FN376" s="23"/>
      <c r="FO376" s="23"/>
      <c r="FP376" s="23"/>
      <c r="FQ376" s="23"/>
      <c r="FR376" s="23"/>
      <c r="FS376" s="23"/>
      <c r="FT376" s="23"/>
      <c r="FU376" s="23"/>
      <c r="FV376" s="23"/>
      <c r="FW376" s="23"/>
      <c r="FX376" s="23"/>
      <c r="FY376" s="23"/>
      <c r="FZ376" s="23"/>
      <c r="GA376" s="23"/>
      <c r="GB376" s="23"/>
      <c r="GC376" s="23"/>
      <c r="GD376" s="23"/>
      <c r="GE376" s="23"/>
      <c r="GF376" s="23"/>
      <c r="GG376" s="23"/>
      <c r="GH376" s="23"/>
      <c r="GI376" s="23"/>
      <c r="GJ376" s="23"/>
      <c r="GK376" s="23"/>
      <c r="GL376" s="23"/>
      <c r="GM376" s="23"/>
      <c r="GN376" s="23"/>
      <c r="GO376" s="23"/>
      <c r="GP376" s="23"/>
      <c r="GQ376" s="23"/>
      <c r="GR376" s="23"/>
      <c r="GS376" s="23"/>
      <c r="GT376" s="23"/>
      <c r="GU376" s="23"/>
    </row>
    <row r="377" spans="1:203" ht="1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  <c r="FJ377" s="23"/>
      <c r="FK377" s="23"/>
      <c r="FL377" s="23"/>
      <c r="FM377" s="23"/>
      <c r="FN377" s="23"/>
      <c r="FO377" s="23"/>
      <c r="FP377" s="23"/>
      <c r="FQ377" s="23"/>
      <c r="FR377" s="23"/>
      <c r="FS377" s="23"/>
      <c r="FT377" s="23"/>
      <c r="FU377" s="23"/>
      <c r="FV377" s="23"/>
      <c r="FW377" s="23"/>
      <c r="FX377" s="23"/>
      <c r="FY377" s="23"/>
      <c r="FZ377" s="23"/>
      <c r="GA377" s="23"/>
      <c r="GB377" s="23"/>
      <c r="GC377" s="23"/>
      <c r="GD377" s="23"/>
      <c r="GE377" s="23"/>
      <c r="GF377" s="23"/>
      <c r="GG377" s="23"/>
      <c r="GH377" s="23"/>
      <c r="GI377" s="23"/>
      <c r="GJ377" s="23"/>
      <c r="GK377" s="23"/>
      <c r="GL377" s="23"/>
      <c r="GM377" s="23"/>
      <c r="GN377" s="23"/>
      <c r="GO377" s="23"/>
      <c r="GP377" s="23"/>
      <c r="GQ377" s="23"/>
      <c r="GR377" s="23"/>
      <c r="GS377" s="23"/>
      <c r="GT377" s="23"/>
      <c r="GU377" s="23"/>
    </row>
    <row r="378" spans="1:203" ht="1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  <c r="FJ378" s="23"/>
      <c r="FK378" s="23"/>
      <c r="FL378" s="23"/>
      <c r="FM378" s="23"/>
      <c r="FN378" s="23"/>
      <c r="FO378" s="23"/>
      <c r="FP378" s="23"/>
      <c r="FQ378" s="23"/>
      <c r="FR378" s="23"/>
      <c r="FS378" s="23"/>
      <c r="FT378" s="23"/>
      <c r="FU378" s="23"/>
      <c r="FV378" s="23"/>
      <c r="FW378" s="23"/>
      <c r="FX378" s="23"/>
      <c r="FY378" s="23"/>
      <c r="FZ378" s="23"/>
      <c r="GA378" s="23"/>
      <c r="GB378" s="23"/>
      <c r="GC378" s="23"/>
      <c r="GD378" s="23"/>
      <c r="GE378" s="23"/>
      <c r="GF378" s="23"/>
      <c r="GG378" s="23"/>
      <c r="GH378" s="23"/>
      <c r="GI378" s="23"/>
      <c r="GJ378" s="23"/>
      <c r="GK378" s="23"/>
      <c r="GL378" s="23"/>
      <c r="GM378" s="23"/>
      <c r="GN378" s="23"/>
      <c r="GO378" s="23"/>
      <c r="GP378" s="23"/>
      <c r="GQ378" s="23"/>
      <c r="GR378" s="23"/>
      <c r="GS378" s="23"/>
      <c r="GT378" s="23"/>
      <c r="GU378" s="23"/>
    </row>
    <row r="379" spans="1:203" ht="15">
      <c r="A379" s="23"/>
      <c r="B379" s="23"/>
      <c r="C379" s="24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  <c r="FJ379" s="23"/>
      <c r="FK379" s="23"/>
      <c r="FL379" s="23"/>
      <c r="FM379" s="23"/>
      <c r="FN379" s="23"/>
      <c r="FO379" s="23"/>
      <c r="FP379" s="23"/>
      <c r="FQ379" s="23"/>
      <c r="FR379" s="23"/>
      <c r="FS379" s="23"/>
      <c r="FT379" s="23"/>
      <c r="FU379" s="23"/>
      <c r="FV379" s="23"/>
      <c r="FW379" s="23"/>
      <c r="FX379" s="23"/>
      <c r="FY379" s="23"/>
      <c r="FZ379" s="23"/>
      <c r="GA379" s="23"/>
      <c r="GB379" s="23"/>
      <c r="GC379" s="23"/>
      <c r="GD379" s="23"/>
      <c r="GE379" s="23"/>
      <c r="GF379" s="23"/>
      <c r="GG379" s="23"/>
      <c r="GH379" s="23"/>
      <c r="GI379" s="23"/>
      <c r="GJ379" s="23"/>
      <c r="GK379" s="23"/>
      <c r="GL379" s="23"/>
      <c r="GM379" s="23"/>
      <c r="GN379" s="23"/>
      <c r="GO379" s="23"/>
      <c r="GP379" s="23"/>
      <c r="GQ379" s="23"/>
      <c r="GR379" s="23"/>
      <c r="GS379" s="23"/>
      <c r="GT379" s="23"/>
      <c r="GU379" s="23"/>
    </row>
    <row r="380" spans="1:203" ht="15">
      <c r="A380" s="23"/>
      <c r="B380" s="23"/>
      <c r="C380" s="24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/>
      <c r="FP380" s="23"/>
      <c r="FQ380" s="23"/>
      <c r="FR380" s="23"/>
      <c r="FS380" s="23"/>
      <c r="FT380" s="23"/>
      <c r="FU380" s="23"/>
      <c r="FV380" s="23"/>
      <c r="FW380" s="23"/>
      <c r="FX380" s="23"/>
      <c r="FY380" s="23"/>
      <c r="FZ380" s="23"/>
      <c r="GA380" s="23"/>
      <c r="GB380" s="23"/>
      <c r="GC380" s="23"/>
      <c r="GD380" s="23"/>
      <c r="GE380" s="23"/>
      <c r="GF380" s="23"/>
      <c r="GG380" s="23"/>
      <c r="GH380" s="23"/>
      <c r="GI380" s="23"/>
      <c r="GJ380" s="23"/>
      <c r="GK380" s="23"/>
      <c r="GL380" s="23"/>
      <c r="GM380" s="23"/>
      <c r="GN380" s="23"/>
      <c r="GO380" s="23"/>
      <c r="GP380" s="23"/>
      <c r="GQ380" s="23"/>
      <c r="GR380" s="23"/>
      <c r="GS380" s="23"/>
      <c r="GT380" s="23"/>
      <c r="GU380" s="23"/>
    </row>
    <row r="381" spans="1:203" ht="1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  <c r="FJ381" s="23"/>
      <c r="FK381" s="23"/>
      <c r="FL381" s="23"/>
      <c r="FM381" s="23"/>
      <c r="FN381" s="23"/>
      <c r="FO381" s="23"/>
      <c r="FP381" s="23"/>
      <c r="FQ381" s="23"/>
      <c r="FR381" s="23"/>
      <c r="FS381" s="23"/>
      <c r="FT381" s="23"/>
      <c r="FU381" s="23"/>
      <c r="FV381" s="23"/>
      <c r="FW381" s="23"/>
      <c r="FX381" s="23"/>
      <c r="FY381" s="23"/>
      <c r="FZ381" s="23"/>
      <c r="GA381" s="23"/>
      <c r="GB381" s="23"/>
      <c r="GC381" s="23"/>
      <c r="GD381" s="23"/>
      <c r="GE381" s="23"/>
      <c r="GF381" s="23"/>
      <c r="GG381" s="23"/>
      <c r="GH381" s="23"/>
      <c r="GI381" s="23"/>
      <c r="GJ381" s="23"/>
      <c r="GK381" s="23"/>
      <c r="GL381" s="23"/>
      <c r="GM381" s="23"/>
      <c r="GN381" s="23"/>
      <c r="GO381" s="23"/>
      <c r="GP381" s="23"/>
      <c r="GQ381" s="23"/>
      <c r="GR381" s="23"/>
      <c r="GS381" s="23"/>
      <c r="GT381" s="23"/>
      <c r="GU381" s="23"/>
    </row>
    <row r="382" spans="1:203" ht="1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/>
      <c r="FP382" s="23"/>
      <c r="FQ382" s="23"/>
      <c r="FR382" s="23"/>
      <c r="FS382" s="23"/>
      <c r="FT382" s="23"/>
      <c r="FU382" s="23"/>
      <c r="FV382" s="23"/>
      <c r="FW382" s="23"/>
      <c r="FX382" s="23"/>
      <c r="FY382" s="23"/>
      <c r="FZ382" s="23"/>
      <c r="GA382" s="23"/>
      <c r="GB382" s="23"/>
      <c r="GC382" s="23"/>
      <c r="GD382" s="23"/>
      <c r="GE382" s="23"/>
      <c r="GF382" s="23"/>
      <c r="GG382" s="23"/>
      <c r="GH382" s="23"/>
      <c r="GI382" s="23"/>
      <c r="GJ382" s="23"/>
      <c r="GK382" s="23"/>
      <c r="GL382" s="23"/>
      <c r="GM382" s="23"/>
      <c r="GN382" s="23"/>
      <c r="GO382" s="23"/>
      <c r="GP382" s="23"/>
      <c r="GQ382" s="23"/>
      <c r="GR382" s="23"/>
      <c r="GS382" s="23"/>
      <c r="GT382" s="23"/>
      <c r="GU382" s="23"/>
    </row>
    <row r="383" spans="1:203" ht="1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3"/>
      <c r="FS383" s="23"/>
      <c r="FT383" s="23"/>
      <c r="FU383" s="23"/>
      <c r="FV383" s="23"/>
      <c r="FW383" s="23"/>
      <c r="FX383" s="23"/>
      <c r="FY383" s="23"/>
      <c r="FZ383" s="23"/>
      <c r="GA383" s="23"/>
      <c r="GB383" s="23"/>
      <c r="GC383" s="23"/>
      <c r="GD383" s="23"/>
      <c r="GE383" s="23"/>
      <c r="GF383" s="23"/>
      <c r="GG383" s="23"/>
      <c r="GH383" s="23"/>
      <c r="GI383" s="23"/>
      <c r="GJ383" s="23"/>
      <c r="GK383" s="23"/>
      <c r="GL383" s="23"/>
      <c r="GM383" s="23"/>
      <c r="GN383" s="23"/>
      <c r="GO383" s="23"/>
      <c r="GP383" s="23"/>
      <c r="GQ383" s="23"/>
      <c r="GR383" s="23"/>
      <c r="GS383" s="23"/>
      <c r="GT383" s="23"/>
      <c r="GU383" s="23"/>
    </row>
    <row r="384" spans="1:203" ht="1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3"/>
      <c r="FS384" s="23"/>
      <c r="FT384" s="23"/>
      <c r="FU384" s="23"/>
      <c r="FV384" s="23"/>
      <c r="FW384" s="23"/>
      <c r="FX384" s="23"/>
      <c r="FY384" s="23"/>
      <c r="FZ384" s="23"/>
      <c r="GA384" s="23"/>
      <c r="GB384" s="23"/>
      <c r="GC384" s="23"/>
      <c r="GD384" s="23"/>
      <c r="GE384" s="23"/>
      <c r="GF384" s="23"/>
      <c r="GG384" s="23"/>
      <c r="GH384" s="23"/>
      <c r="GI384" s="23"/>
      <c r="GJ384" s="23"/>
      <c r="GK384" s="23"/>
      <c r="GL384" s="23"/>
      <c r="GM384" s="23"/>
      <c r="GN384" s="23"/>
      <c r="GO384" s="23"/>
      <c r="GP384" s="23"/>
      <c r="GQ384" s="23"/>
      <c r="GR384" s="23"/>
      <c r="GS384" s="23"/>
      <c r="GT384" s="23"/>
      <c r="GU384" s="23"/>
    </row>
    <row r="385" spans="1:203" ht="1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3"/>
      <c r="FS385" s="23"/>
      <c r="FT385" s="23"/>
      <c r="FU385" s="23"/>
      <c r="FV385" s="23"/>
      <c r="FW385" s="23"/>
      <c r="FX385" s="23"/>
      <c r="FY385" s="23"/>
      <c r="FZ385" s="23"/>
      <c r="GA385" s="23"/>
      <c r="GB385" s="23"/>
      <c r="GC385" s="23"/>
      <c r="GD385" s="23"/>
      <c r="GE385" s="23"/>
      <c r="GF385" s="23"/>
      <c r="GG385" s="23"/>
      <c r="GH385" s="23"/>
      <c r="GI385" s="23"/>
      <c r="GJ385" s="23"/>
      <c r="GK385" s="23"/>
      <c r="GL385" s="23"/>
      <c r="GM385" s="23"/>
      <c r="GN385" s="23"/>
      <c r="GO385" s="23"/>
      <c r="GP385" s="23"/>
      <c r="GQ385" s="23"/>
      <c r="GR385" s="23"/>
      <c r="GS385" s="23"/>
      <c r="GT385" s="23"/>
      <c r="GU385" s="23"/>
    </row>
    <row r="386" spans="1:203" ht="1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3"/>
      <c r="FS386" s="23"/>
      <c r="FT386" s="23"/>
      <c r="FU386" s="23"/>
      <c r="FV386" s="23"/>
      <c r="FW386" s="23"/>
      <c r="FX386" s="23"/>
      <c r="FY386" s="23"/>
      <c r="FZ386" s="23"/>
      <c r="GA386" s="23"/>
      <c r="GB386" s="23"/>
      <c r="GC386" s="23"/>
      <c r="GD386" s="23"/>
      <c r="GE386" s="23"/>
      <c r="GF386" s="23"/>
      <c r="GG386" s="23"/>
      <c r="GH386" s="23"/>
      <c r="GI386" s="23"/>
      <c r="GJ386" s="23"/>
      <c r="GK386" s="23"/>
      <c r="GL386" s="23"/>
      <c r="GM386" s="23"/>
      <c r="GN386" s="23"/>
      <c r="GO386" s="23"/>
      <c r="GP386" s="23"/>
      <c r="GQ386" s="23"/>
      <c r="GR386" s="23"/>
      <c r="GS386" s="23"/>
      <c r="GT386" s="23"/>
      <c r="GU386" s="23"/>
    </row>
    <row r="387" spans="1:203" ht="1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  <c r="FJ387" s="23"/>
      <c r="FK387" s="23"/>
      <c r="FL387" s="23"/>
      <c r="FM387" s="23"/>
      <c r="FN387" s="23"/>
      <c r="FO387" s="23"/>
      <c r="FP387" s="23"/>
      <c r="FQ387" s="23"/>
      <c r="FR387" s="23"/>
      <c r="FS387" s="23"/>
      <c r="FT387" s="23"/>
      <c r="FU387" s="23"/>
      <c r="FV387" s="23"/>
      <c r="FW387" s="23"/>
      <c r="FX387" s="23"/>
      <c r="FY387" s="23"/>
      <c r="FZ387" s="23"/>
      <c r="GA387" s="23"/>
      <c r="GB387" s="23"/>
      <c r="GC387" s="23"/>
      <c r="GD387" s="23"/>
      <c r="GE387" s="23"/>
      <c r="GF387" s="23"/>
      <c r="GG387" s="23"/>
      <c r="GH387" s="23"/>
      <c r="GI387" s="23"/>
      <c r="GJ387" s="23"/>
      <c r="GK387" s="23"/>
      <c r="GL387" s="23"/>
      <c r="GM387" s="23"/>
      <c r="GN387" s="23"/>
      <c r="GO387" s="23"/>
      <c r="GP387" s="23"/>
      <c r="GQ387" s="23"/>
      <c r="GR387" s="23"/>
      <c r="GS387" s="23"/>
      <c r="GT387" s="23"/>
      <c r="GU387" s="23"/>
    </row>
    <row r="388" spans="1:203" ht="1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  <c r="FJ388" s="23"/>
      <c r="FK388" s="23"/>
      <c r="FL388" s="23"/>
      <c r="FM388" s="23"/>
      <c r="FN388" s="23"/>
      <c r="FO388" s="23"/>
      <c r="FP388" s="23"/>
      <c r="FQ388" s="23"/>
      <c r="FR388" s="23"/>
      <c r="FS388" s="23"/>
      <c r="FT388" s="23"/>
      <c r="FU388" s="23"/>
      <c r="FV388" s="23"/>
      <c r="FW388" s="23"/>
      <c r="FX388" s="23"/>
      <c r="FY388" s="23"/>
      <c r="FZ388" s="23"/>
      <c r="GA388" s="23"/>
      <c r="GB388" s="23"/>
      <c r="GC388" s="23"/>
      <c r="GD388" s="23"/>
      <c r="GE388" s="23"/>
      <c r="GF388" s="23"/>
      <c r="GG388" s="23"/>
      <c r="GH388" s="23"/>
      <c r="GI388" s="23"/>
      <c r="GJ388" s="23"/>
      <c r="GK388" s="23"/>
      <c r="GL388" s="23"/>
      <c r="GM388" s="23"/>
      <c r="GN388" s="23"/>
      <c r="GO388" s="23"/>
      <c r="GP388" s="23"/>
      <c r="GQ388" s="23"/>
      <c r="GR388" s="23"/>
      <c r="GS388" s="23"/>
      <c r="GT388" s="23"/>
      <c r="GU388" s="23"/>
    </row>
    <row r="389" spans="1:203" ht="1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  <c r="FJ389" s="23"/>
      <c r="FK389" s="23"/>
      <c r="FL389" s="23"/>
      <c r="FM389" s="23"/>
      <c r="FN389" s="23"/>
      <c r="FO389" s="23"/>
      <c r="FP389" s="23"/>
      <c r="FQ389" s="23"/>
      <c r="FR389" s="23"/>
      <c r="FS389" s="23"/>
      <c r="FT389" s="23"/>
      <c r="FU389" s="23"/>
      <c r="FV389" s="23"/>
      <c r="FW389" s="23"/>
      <c r="FX389" s="23"/>
      <c r="FY389" s="23"/>
      <c r="FZ389" s="23"/>
      <c r="GA389" s="23"/>
      <c r="GB389" s="23"/>
      <c r="GC389" s="23"/>
      <c r="GD389" s="23"/>
      <c r="GE389" s="23"/>
      <c r="GF389" s="23"/>
      <c r="GG389" s="23"/>
      <c r="GH389" s="23"/>
      <c r="GI389" s="23"/>
      <c r="GJ389" s="23"/>
      <c r="GK389" s="23"/>
      <c r="GL389" s="23"/>
      <c r="GM389" s="23"/>
      <c r="GN389" s="23"/>
      <c r="GO389" s="23"/>
      <c r="GP389" s="23"/>
      <c r="GQ389" s="23"/>
      <c r="GR389" s="23"/>
      <c r="GS389" s="23"/>
      <c r="GT389" s="23"/>
      <c r="GU389" s="23"/>
    </row>
    <row r="390" spans="1:203" ht="1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3"/>
      <c r="FS390" s="23"/>
      <c r="FT390" s="23"/>
      <c r="FU390" s="23"/>
      <c r="FV390" s="23"/>
      <c r="FW390" s="23"/>
      <c r="FX390" s="23"/>
      <c r="FY390" s="23"/>
      <c r="FZ390" s="23"/>
      <c r="GA390" s="23"/>
      <c r="GB390" s="23"/>
      <c r="GC390" s="23"/>
      <c r="GD390" s="23"/>
      <c r="GE390" s="23"/>
      <c r="GF390" s="23"/>
      <c r="GG390" s="23"/>
      <c r="GH390" s="23"/>
      <c r="GI390" s="23"/>
      <c r="GJ390" s="23"/>
      <c r="GK390" s="23"/>
      <c r="GL390" s="23"/>
      <c r="GM390" s="23"/>
      <c r="GN390" s="23"/>
      <c r="GO390" s="23"/>
      <c r="GP390" s="23"/>
      <c r="GQ390" s="23"/>
      <c r="GR390" s="23"/>
      <c r="GS390" s="23"/>
      <c r="GT390" s="23"/>
      <c r="GU390" s="23"/>
    </row>
    <row r="391" spans="1:203" ht="1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  <c r="FJ391" s="23"/>
      <c r="FK391" s="23"/>
      <c r="FL391" s="23"/>
      <c r="FM391" s="23"/>
      <c r="FN391" s="23"/>
      <c r="FO391" s="23"/>
      <c r="FP391" s="23"/>
      <c r="FQ391" s="23"/>
      <c r="FR391" s="23"/>
      <c r="FS391" s="23"/>
      <c r="FT391" s="23"/>
      <c r="FU391" s="23"/>
      <c r="FV391" s="23"/>
      <c r="FW391" s="23"/>
      <c r="FX391" s="23"/>
      <c r="FY391" s="23"/>
      <c r="FZ391" s="23"/>
      <c r="GA391" s="23"/>
      <c r="GB391" s="23"/>
      <c r="GC391" s="23"/>
      <c r="GD391" s="23"/>
      <c r="GE391" s="23"/>
      <c r="GF391" s="23"/>
      <c r="GG391" s="23"/>
      <c r="GH391" s="23"/>
      <c r="GI391" s="23"/>
      <c r="GJ391" s="23"/>
      <c r="GK391" s="23"/>
      <c r="GL391" s="23"/>
      <c r="GM391" s="23"/>
      <c r="GN391" s="23"/>
      <c r="GO391" s="23"/>
      <c r="GP391" s="23"/>
      <c r="GQ391" s="23"/>
      <c r="GR391" s="23"/>
      <c r="GS391" s="23"/>
      <c r="GT391" s="23"/>
      <c r="GU391" s="23"/>
    </row>
    <row r="392" spans="1:203" ht="1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  <c r="FJ392" s="23"/>
      <c r="FK392" s="23"/>
      <c r="FL392" s="23"/>
      <c r="FM392" s="23"/>
      <c r="FN392" s="23"/>
      <c r="FO392" s="23"/>
      <c r="FP392" s="23"/>
      <c r="FQ392" s="23"/>
      <c r="FR392" s="23"/>
      <c r="FS392" s="23"/>
      <c r="FT392" s="23"/>
      <c r="FU392" s="23"/>
      <c r="FV392" s="23"/>
      <c r="FW392" s="23"/>
      <c r="FX392" s="23"/>
      <c r="FY392" s="23"/>
      <c r="FZ392" s="23"/>
      <c r="GA392" s="23"/>
      <c r="GB392" s="23"/>
      <c r="GC392" s="23"/>
      <c r="GD392" s="23"/>
      <c r="GE392" s="23"/>
      <c r="GF392" s="23"/>
      <c r="GG392" s="23"/>
      <c r="GH392" s="23"/>
      <c r="GI392" s="23"/>
      <c r="GJ392" s="23"/>
      <c r="GK392" s="23"/>
      <c r="GL392" s="23"/>
      <c r="GM392" s="23"/>
      <c r="GN392" s="23"/>
      <c r="GO392" s="23"/>
      <c r="GP392" s="23"/>
      <c r="GQ392" s="23"/>
      <c r="GR392" s="23"/>
      <c r="GS392" s="23"/>
      <c r="GT392" s="23"/>
      <c r="GU392" s="23"/>
    </row>
    <row r="393" spans="1:203" ht="1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  <c r="FJ393" s="23"/>
      <c r="FK393" s="23"/>
      <c r="FL393" s="23"/>
      <c r="FM393" s="23"/>
      <c r="FN393" s="23"/>
      <c r="FO393" s="23"/>
      <c r="FP393" s="23"/>
      <c r="FQ393" s="23"/>
      <c r="FR393" s="23"/>
      <c r="FS393" s="23"/>
      <c r="FT393" s="23"/>
      <c r="FU393" s="23"/>
      <c r="FV393" s="23"/>
      <c r="FW393" s="23"/>
      <c r="FX393" s="23"/>
      <c r="FY393" s="23"/>
      <c r="FZ393" s="23"/>
      <c r="GA393" s="23"/>
      <c r="GB393" s="23"/>
      <c r="GC393" s="23"/>
      <c r="GD393" s="23"/>
      <c r="GE393" s="23"/>
      <c r="GF393" s="23"/>
      <c r="GG393" s="23"/>
      <c r="GH393" s="23"/>
      <c r="GI393" s="23"/>
      <c r="GJ393" s="23"/>
      <c r="GK393" s="23"/>
      <c r="GL393" s="23"/>
      <c r="GM393" s="23"/>
      <c r="GN393" s="23"/>
      <c r="GO393" s="23"/>
      <c r="GP393" s="23"/>
      <c r="GQ393" s="23"/>
      <c r="GR393" s="23"/>
      <c r="GS393" s="23"/>
      <c r="GT393" s="23"/>
      <c r="GU393" s="23"/>
    </row>
    <row r="394" spans="1:203" ht="1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  <c r="FJ394" s="23"/>
      <c r="FK394" s="23"/>
      <c r="FL394" s="23"/>
      <c r="FM394" s="23"/>
      <c r="FN394" s="23"/>
      <c r="FO394" s="23"/>
      <c r="FP394" s="23"/>
      <c r="FQ394" s="23"/>
      <c r="FR394" s="23"/>
      <c r="FS394" s="23"/>
      <c r="FT394" s="23"/>
      <c r="FU394" s="23"/>
      <c r="FV394" s="23"/>
      <c r="FW394" s="23"/>
      <c r="FX394" s="23"/>
      <c r="FY394" s="23"/>
      <c r="FZ394" s="23"/>
      <c r="GA394" s="23"/>
      <c r="GB394" s="23"/>
      <c r="GC394" s="23"/>
      <c r="GD394" s="23"/>
      <c r="GE394" s="23"/>
      <c r="GF394" s="23"/>
      <c r="GG394" s="23"/>
      <c r="GH394" s="23"/>
      <c r="GI394" s="23"/>
      <c r="GJ394" s="23"/>
      <c r="GK394" s="23"/>
      <c r="GL394" s="23"/>
      <c r="GM394" s="23"/>
      <c r="GN394" s="23"/>
      <c r="GO394" s="23"/>
      <c r="GP394" s="23"/>
      <c r="GQ394" s="23"/>
      <c r="GR394" s="23"/>
      <c r="GS394" s="23"/>
      <c r="GT394" s="23"/>
      <c r="GU394" s="23"/>
    </row>
    <row r="395" spans="1:203" ht="1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  <c r="FJ395" s="23"/>
      <c r="FK395" s="23"/>
      <c r="FL395" s="23"/>
      <c r="FM395" s="23"/>
      <c r="FN395" s="23"/>
      <c r="FO395" s="23"/>
      <c r="FP395" s="23"/>
      <c r="FQ395" s="23"/>
      <c r="FR395" s="23"/>
      <c r="FS395" s="23"/>
      <c r="FT395" s="23"/>
      <c r="FU395" s="23"/>
      <c r="FV395" s="23"/>
      <c r="FW395" s="23"/>
      <c r="FX395" s="23"/>
      <c r="FY395" s="23"/>
      <c r="FZ395" s="23"/>
      <c r="GA395" s="23"/>
      <c r="GB395" s="23"/>
      <c r="GC395" s="23"/>
      <c r="GD395" s="23"/>
      <c r="GE395" s="23"/>
      <c r="GF395" s="23"/>
      <c r="GG395" s="23"/>
      <c r="GH395" s="23"/>
      <c r="GI395" s="23"/>
      <c r="GJ395" s="23"/>
      <c r="GK395" s="23"/>
      <c r="GL395" s="23"/>
      <c r="GM395" s="23"/>
      <c r="GN395" s="23"/>
      <c r="GO395" s="23"/>
      <c r="GP395" s="23"/>
      <c r="GQ395" s="23"/>
      <c r="GR395" s="23"/>
      <c r="GS395" s="23"/>
      <c r="GT395" s="23"/>
      <c r="GU395" s="23"/>
    </row>
    <row r="396" spans="1:203" ht="1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/>
      <c r="FP396" s="23"/>
      <c r="FQ396" s="23"/>
      <c r="FR396" s="23"/>
      <c r="FS396" s="23"/>
      <c r="FT396" s="23"/>
      <c r="FU396" s="23"/>
      <c r="FV396" s="23"/>
      <c r="FW396" s="23"/>
      <c r="FX396" s="23"/>
      <c r="FY396" s="23"/>
      <c r="FZ396" s="23"/>
      <c r="GA396" s="23"/>
      <c r="GB396" s="23"/>
      <c r="GC396" s="23"/>
      <c r="GD396" s="23"/>
      <c r="GE396" s="23"/>
      <c r="GF396" s="23"/>
      <c r="GG396" s="23"/>
      <c r="GH396" s="23"/>
      <c r="GI396" s="23"/>
      <c r="GJ396" s="23"/>
      <c r="GK396" s="23"/>
      <c r="GL396" s="23"/>
      <c r="GM396" s="23"/>
      <c r="GN396" s="23"/>
      <c r="GO396" s="23"/>
      <c r="GP396" s="23"/>
      <c r="GQ396" s="23"/>
      <c r="GR396" s="23"/>
      <c r="GS396" s="23"/>
      <c r="GT396" s="23"/>
      <c r="GU396" s="23"/>
    </row>
    <row r="397" spans="1:203" ht="1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  <c r="FJ397" s="23"/>
      <c r="FK397" s="23"/>
      <c r="FL397" s="23"/>
      <c r="FM397" s="23"/>
      <c r="FN397" s="23"/>
      <c r="FO397" s="23"/>
      <c r="FP397" s="23"/>
      <c r="FQ397" s="23"/>
      <c r="FR397" s="23"/>
      <c r="FS397" s="23"/>
      <c r="FT397" s="23"/>
      <c r="FU397" s="23"/>
      <c r="FV397" s="23"/>
      <c r="FW397" s="23"/>
      <c r="FX397" s="23"/>
      <c r="FY397" s="23"/>
      <c r="FZ397" s="23"/>
      <c r="GA397" s="23"/>
      <c r="GB397" s="23"/>
      <c r="GC397" s="23"/>
      <c r="GD397" s="23"/>
      <c r="GE397" s="23"/>
      <c r="GF397" s="23"/>
      <c r="GG397" s="23"/>
      <c r="GH397" s="23"/>
      <c r="GI397" s="23"/>
      <c r="GJ397" s="23"/>
      <c r="GK397" s="23"/>
      <c r="GL397" s="23"/>
      <c r="GM397" s="23"/>
      <c r="GN397" s="23"/>
      <c r="GO397" s="23"/>
      <c r="GP397" s="23"/>
      <c r="GQ397" s="23"/>
      <c r="GR397" s="23"/>
      <c r="GS397" s="23"/>
      <c r="GT397" s="23"/>
      <c r="GU397" s="23"/>
    </row>
    <row r="398" spans="1:203" ht="1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  <c r="FJ398" s="23"/>
      <c r="FK398" s="23"/>
      <c r="FL398" s="23"/>
      <c r="FM398" s="23"/>
      <c r="FN398" s="23"/>
      <c r="FO398" s="23"/>
      <c r="FP398" s="23"/>
      <c r="FQ398" s="23"/>
      <c r="FR398" s="23"/>
      <c r="FS398" s="23"/>
      <c r="FT398" s="23"/>
      <c r="FU398" s="23"/>
      <c r="FV398" s="23"/>
      <c r="FW398" s="23"/>
      <c r="FX398" s="23"/>
      <c r="FY398" s="23"/>
      <c r="FZ398" s="23"/>
      <c r="GA398" s="23"/>
      <c r="GB398" s="23"/>
      <c r="GC398" s="23"/>
      <c r="GD398" s="23"/>
      <c r="GE398" s="23"/>
      <c r="GF398" s="23"/>
      <c r="GG398" s="23"/>
      <c r="GH398" s="23"/>
      <c r="GI398" s="23"/>
      <c r="GJ398" s="23"/>
      <c r="GK398" s="23"/>
      <c r="GL398" s="23"/>
      <c r="GM398" s="23"/>
      <c r="GN398" s="23"/>
      <c r="GO398" s="23"/>
      <c r="GP398" s="23"/>
      <c r="GQ398" s="23"/>
      <c r="GR398" s="23"/>
      <c r="GS398" s="23"/>
      <c r="GT398" s="23"/>
      <c r="GU398" s="23"/>
    </row>
    <row r="399" spans="1:203" ht="1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  <c r="FJ399" s="23"/>
      <c r="FK399" s="23"/>
      <c r="FL399" s="23"/>
      <c r="FM399" s="23"/>
      <c r="FN399" s="23"/>
      <c r="FO399" s="23"/>
      <c r="FP399" s="23"/>
      <c r="FQ399" s="23"/>
      <c r="FR399" s="23"/>
      <c r="FS399" s="23"/>
      <c r="FT399" s="23"/>
      <c r="FU399" s="23"/>
      <c r="FV399" s="23"/>
      <c r="FW399" s="23"/>
      <c r="FX399" s="23"/>
      <c r="FY399" s="23"/>
      <c r="FZ399" s="23"/>
      <c r="GA399" s="23"/>
      <c r="GB399" s="23"/>
      <c r="GC399" s="23"/>
      <c r="GD399" s="23"/>
      <c r="GE399" s="23"/>
      <c r="GF399" s="23"/>
      <c r="GG399" s="23"/>
      <c r="GH399" s="23"/>
      <c r="GI399" s="23"/>
      <c r="GJ399" s="23"/>
      <c r="GK399" s="23"/>
      <c r="GL399" s="23"/>
      <c r="GM399" s="23"/>
      <c r="GN399" s="23"/>
      <c r="GO399" s="23"/>
      <c r="GP399" s="23"/>
      <c r="GQ399" s="23"/>
      <c r="GR399" s="23"/>
      <c r="GS399" s="23"/>
      <c r="GT399" s="23"/>
      <c r="GU399" s="23"/>
    </row>
    <row r="400" spans="1:203" ht="1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/>
      <c r="FP400" s="23"/>
      <c r="FQ400" s="23"/>
      <c r="FR400" s="23"/>
      <c r="FS400" s="23"/>
      <c r="FT400" s="23"/>
      <c r="FU400" s="23"/>
      <c r="FV400" s="23"/>
      <c r="FW400" s="23"/>
      <c r="FX400" s="23"/>
      <c r="FY400" s="23"/>
      <c r="FZ400" s="23"/>
      <c r="GA400" s="23"/>
      <c r="GB400" s="23"/>
      <c r="GC400" s="23"/>
      <c r="GD400" s="23"/>
      <c r="GE400" s="23"/>
      <c r="GF400" s="23"/>
      <c r="GG400" s="23"/>
      <c r="GH400" s="23"/>
      <c r="GI400" s="23"/>
      <c r="GJ400" s="23"/>
      <c r="GK400" s="23"/>
      <c r="GL400" s="23"/>
      <c r="GM400" s="23"/>
      <c r="GN400" s="23"/>
      <c r="GO400" s="23"/>
      <c r="GP400" s="23"/>
      <c r="GQ400" s="23"/>
      <c r="GR400" s="23"/>
      <c r="GS400" s="23"/>
      <c r="GT400" s="23"/>
      <c r="GU400" s="23"/>
    </row>
    <row r="401" spans="1:203" ht="1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3"/>
      <c r="FS401" s="23"/>
      <c r="FT401" s="23"/>
      <c r="FU401" s="23"/>
      <c r="FV401" s="23"/>
      <c r="FW401" s="23"/>
      <c r="FX401" s="23"/>
      <c r="FY401" s="23"/>
      <c r="FZ401" s="23"/>
      <c r="GA401" s="23"/>
      <c r="GB401" s="23"/>
      <c r="GC401" s="23"/>
      <c r="GD401" s="23"/>
      <c r="GE401" s="23"/>
      <c r="GF401" s="23"/>
      <c r="GG401" s="23"/>
      <c r="GH401" s="23"/>
      <c r="GI401" s="23"/>
      <c r="GJ401" s="23"/>
      <c r="GK401" s="23"/>
      <c r="GL401" s="23"/>
      <c r="GM401" s="23"/>
      <c r="GN401" s="23"/>
      <c r="GO401" s="23"/>
      <c r="GP401" s="23"/>
      <c r="GQ401" s="23"/>
      <c r="GR401" s="23"/>
      <c r="GS401" s="23"/>
      <c r="GT401" s="23"/>
      <c r="GU401" s="23"/>
    </row>
    <row r="402" spans="1:203" ht="1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  <c r="FJ402" s="23"/>
      <c r="FK402" s="23"/>
      <c r="FL402" s="23"/>
      <c r="FM402" s="23"/>
      <c r="FN402" s="23"/>
      <c r="FO402" s="23"/>
      <c r="FP402" s="23"/>
      <c r="FQ402" s="23"/>
      <c r="FR402" s="23"/>
      <c r="FS402" s="23"/>
      <c r="FT402" s="23"/>
      <c r="FU402" s="23"/>
      <c r="FV402" s="23"/>
      <c r="FW402" s="23"/>
      <c r="FX402" s="23"/>
      <c r="FY402" s="23"/>
      <c r="FZ402" s="23"/>
      <c r="GA402" s="23"/>
      <c r="GB402" s="23"/>
      <c r="GC402" s="23"/>
      <c r="GD402" s="23"/>
      <c r="GE402" s="23"/>
      <c r="GF402" s="23"/>
      <c r="GG402" s="23"/>
      <c r="GH402" s="23"/>
      <c r="GI402" s="23"/>
      <c r="GJ402" s="23"/>
      <c r="GK402" s="23"/>
      <c r="GL402" s="23"/>
      <c r="GM402" s="23"/>
      <c r="GN402" s="23"/>
      <c r="GO402" s="23"/>
      <c r="GP402" s="23"/>
      <c r="GQ402" s="23"/>
      <c r="GR402" s="23"/>
      <c r="GS402" s="23"/>
      <c r="GT402" s="23"/>
      <c r="GU402" s="23"/>
    </row>
  </sheetData>
  <sheetProtection sheet="1"/>
  <mergeCells count="14">
    <mergeCell ref="A1:C2"/>
    <mergeCell ref="D3:U3"/>
    <mergeCell ref="B36:C36"/>
    <mergeCell ref="B67:C67"/>
    <mergeCell ref="B98:C98"/>
    <mergeCell ref="B129:C129"/>
    <mergeCell ref="G6:O6"/>
    <mergeCell ref="B346:C346"/>
    <mergeCell ref="B160:C160"/>
    <mergeCell ref="B191:C191"/>
    <mergeCell ref="B222:C222"/>
    <mergeCell ref="B253:C253"/>
    <mergeCell ref="B284:C284"/>
    <mergeCell ref="B315:C31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80" zoomScaleNormal="80" zoomScalePageLayoutView="0" workbookViewId="0" topLeftCell="A1">
      <selection activeCell="A29" sqref="A29:N30"/>
    </sheetView>
  </sheetViews>
  <sheetFormatPr defaultColWidth="9.140625" defaultRowHeight="15"/>
  <cols>
    <col min="1" max="1" width="21.140625" style="0" customWidth="1"/>
    <col min="5" max="6" width="9.8515625" style="0" bestFit="1" customWidth="1"/>
    <col min="14" max="14" width="13.140625" style="0" customWidth="1"/>
    <col min="15" max="15" width="13.28125" style="0" customWidth="1"/>
  </cols>
  <sheetData>
    <row r="1" ht="21">
      <c r="A1" s="39" t="s">
        <v>110</v>
      </c>
    </row>
    <row r="4" spans="1:2" ht="15">
      <c r="A4" t="s">
        <v>75</v>
      </c>
      <c r="B4" t="s">
        <v>76</v>
      </c>
    </row>
    <row r="5" spans="2:15" ht="15">
      <c r="B5" t="s">
        <v>14</v>
      </c>
      <c r="C5" t="s">
        <v>15</v>
      </c>
      <c r="D5" t="s">
        <v>13</v>
      </c>
      <c r="E5" t="s">
        <v>12</v>
      </c>
      <c r="F5" t="s">
        <v>7</v>
      </c>
      <c r="G5" t="s">
        <v>77</v>
      </c>
      <c r="H5" t="s">
        <v>17</v>
      </c>
      <c r="I5" t="s">
        <v>16</v>
      </c>
      <c r="J5" t="s">
        <v>78</v>
      </c>
      <c r="K5" t="s">
        <v>19</v>
      </c>
      <c r="L5" t="s">
        <v>20</v>
      </c>
      <c r="M5" t="s">
        <v>21</v>
      </c>
      <c r="N5" t="s">
        <v>111</v>
      </c>
      <c r="O5" t="s">
        <v>112</v>
      </c>
    </row>
    <row r="6" spans="1:15" ht="1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56">
        <f>SUM(B6:M6)</f>
        <v>0</v>
      </c>
      <c r="O6" s="56">
        <f>N6/12</f>
        <v>0</v>
      </c>
    </row>
    <row r="7" spans="1:15" ht="1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56">
        <f aca="true" t="shared" si="0" ref="N7:N26">SUM(B7:M7)</f>
        <v>0</v>
      </c>
      <c r="O7" s="56">
        <f aca="true" t="shared" si="1" ref="O7:O26">N7/12</f>
        <v>0</v>
      </c>
    </row>
    <row r="8" spans="1:15" ht="15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56">
        <f t="shared" si="0"/>
        <v>0</v>
      </c>
      <c r="O8" s="56">
        <f t="shared" si="1"/>
        <v>0</v>
      </c>
    </row>
    <row r="9" spans="1:15" ht="1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56">
        <f t="shared" si="0"/>
        <v>0</v>
      </c>
      <c r="O9" s="56">
        <f t="shared" si="1"/>
        <v>0</v>
      </c>
    </row>
    <row r="10" spans="1:15" ht="15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56">
        <f t="shared" si="0"/>
        <v>0</v>
      </c>
      <c r="O10" s="56">
        <f t="shared" si="1"/>
        <v>0</v>
      </c>
    </row>
    <row r="11" spans="1:15" ht="1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56">
        <f t="shared" si="0"/>
        <v>0</v>
      </c>
      <c r="O11" s="56">
        <f t="shared" si="1"/>
        <v>0</v>
      </c>
    </row>
    <row r="12" spans="1:15" ht="1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56">
        <f t="shared" si="0"/>
        <v>0</v>
      </c>
      <c r="O12" s="56">
        <f t="shared" si="1"/>
        <v>0</v>
      </c>
    </row>
    <row r="13" spans="1:15" ht="15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56">
        <f t="shared" si="0"/>
        <v>0</v>
      </c>
      <c r="O13" s="56">
        <f t="shared" si="1"/>
        <v>0</v>
      </c>
    </row>
    <row r="14" spans="1:15" ht="15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56">
        <f t="shared" si="0"/>
        <v>0</v>
      </c>
      <c r="O14" s="56">
        <f t="shared" si="1"/>
        <v>0</v>
      </c>
    </row>
    <row r="15" spans="1:15" ht="1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56">
        <f t="shared" si="0"/>
        <v>0</v>
      </c>
      <c r="O15" s="56">
        <f t="shared" si="1"/>
        <v>0</v>
      </c>
    </row>
    <row r="16" spans="1:15" ht="1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56">
        <f t="shared" si="0"/>
        <v>0</v>
      </c>
      <c r="O16" s="56">
        <f t="shared" si="1"/>
        <v>0</v>
      </c>
    </row>
    <row r="17" spans="1:15" ht="15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56">
        <f t="shared" si="0"/>
        <v>0</v>
      </c>
      <c r="O17" s="56">
        <f t="shared" si="1"/>
        <v>0</v>
      </c>
    </row>
    <row r="18" spans="1:15" ht="15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56">
        <f t="shared" si="0"/>
        <v>0</v>
      </c>
      <c r="O18" s="56">
        <f t="shared" si="1"/>
        <v>0</v>
      </c>
    </row>
    <row r="19" spans="1:15" ht="1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56">
        <f t="shared" si="0"/>
        <v>0</v>
      </c>
      <c r="O19" s="56">
        <f t="shared" si="1"/>
        <v>0</v>
      </c>
    </row>
    <row r="20" spans="1:15" ht="1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56">
        <f t="shared" si="0"/>
        <v>0</v>
      </c>
      <c r="O20" s="56">
        <f t="shared" si="1"/>
        <v>0</v>
      </c>
    </row>
    <row r="21" spans="1:15" ht="1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56">
        <f t="shared" si="0"/>
        <v>0</v>
      </c>
      <c r="O21" s="56">
        <f t="shared" si="1"/>
        <v>0</v>
      </c>
    </row>
    <row r="22" spans="1:15" ht="1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56">
        <f t="shared" si="0"/>
        <v>0</v>
      </c>
      <c r="O22" s="56">
        <f t="shared" si="1"/>
        <v>0</v>
      </c>
    </row>
    <row r="23" spans="1:15" ht="1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56">
        <f t="shared" si="0"/>
        <v>0</v>
      </c>
      <c r="O23" s="56">
        <f t="shared" si="1"/>
        <v>0</v>
      </c>
    </row>
    <row r="24" spans="1:15" ht="1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56">
        <f t="shared" si="0"/>
        <v>0</v>
      </c>
      <c r="O24" s="56">
        <f t="shared" si="1"/>
        <v>0</v>
      </c>
    </row>
    <row r="25" spans="1:15" ht="1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56">
        <f t="shared" si="0"/>
        <v>0</v>
      </c>
      <c r="O25" s="56">
        <f t="shared" si="1"/>
        <v>0</v>
      </c>
    </row>
    <row r="26" spans="1:15" ht="1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56">
        <f t="shared" si="0"/>
        <v>0</v>
      </c>
      <c r="O26" s="56">
        <f t="shared" si="1"/>
        <v>0</v>
      </c>
    </row>
    <row r="27" spans="1:15" ht="15">
      <c r="A27" s="55" t="s">
        <v>79</v>
      </c>
      <c r="B27" s="56">
        <f>SUM(B6:B26)</f>
        <v>0</v>
      </c>
      <c r="C27" s="56">
        <f aca="true" t="shared" si="2" ref="C27:N27">SUM(C6:C26)</f>
        <v>0</v>
      </c>
      <c r="D27" s="56">
        <f t="shared" si="2"/>
        <v>0</v>
      </c>
      <c r="E27" s="56">
        <f t="shared" si="2"/>
        <v>0</v>
      </c>
      <c r="F27" s="56">
        <f t="shared" si="2"/>
        <v>0</v>
      </c>
      <c r="G27" s="56">
        <f t="shared" si="2"/>
        <v>0</v>
      </c>
      <c r="H27" s="56">
        <f t="shared" si="2"/>
        <v>0</v>
      </c>
      <c r="I27" s="56">
        <f t="shared" si="2"/>
        <v>0</v>
      </c>
      <c r="J27" s="56">
        <f t="shared" si="2"/>
        <v>0</v>
      </c>
      <c r="K27" s="56">
        <f t="shared" si="2"/>
        <v>0</v>
      </c>
      <c r="L27" s="56">
        <f t="shared" si="2"/>
        <v>0</v>
      </c>
      <c r="M27" s="56">
        <f t="shared" si="2"/>
        <v>0</v>
      </c>
      <c r="N27" s="56">
        <f t="shared" si="2"/>
        <v>0</v>
      </c>
      <c r="O27" s="56">
        <f>SUM(O6:O26)</f>
        <v>0</v>
      </c>
    </row>
    <row r="29" ht="15">
      <c r="A29" t="s">
        <v>113</v>
      </c>
    </row>
    <row r="30" ht="15">
      <c r="A30" t="s">
        <v>114</v>
      </c>
    </row>
  </sheetData>
  <sheetProtection sheet="1"/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80" zoomScaleNormal="80" workbookViewId="0" topLeftCell="A1">
      <selection activeCell="G3" sqref="G3"/>
    </sheetView>
  </sheetViews>
  <sheetFormatPr defaultColWidth="9.140625" defaultRowHeight="15"/>
  <cols>
    <col min="1" max="1" width="16.28125" style="0" customWidth="1"/>
    <col min="2" max="13" width="6.140625" style="0" customWidth="1"/>
    <col min="14" max="14" width="12.421875" style="0" customWidth="1"/>
    <col min="15" max="15" width="11.140625" style="0" customWidth="1"/>
    <col min="16" max="16" width="12.00390625" style="0" customWidth="1"/>
    <col min="17" max="18" width="11.28125" style="0" customWidth="1"/>
    <col min="19" max="19" width="12.8515625" style="0" customWidth="1"/>
    <col min="20" max="20" width="11.421875" style="0" customWidth="1"/>
  </cols>
  <sheetData>
    <row r="1" ht="26.25">
      <c r="A1" s="13" t="s">
        <v>115</v>
      </c>
    </row>
    <row r="2" s="47" customFormat="1" ht="15"/>
    <row r="3" spans="1:20" s="22" customFormat="1" ht="91.5" customHeight="1">
      <c r="A3" s="46" t="s">
        <v>53</v>
      </c>
      <c r="B3" s="47" t="s">
        <v>14</v>
      </c>
      <c r="C3" s="47" t="s">
        <v>15</v>
      </c>
      <c r="D3" s="47" t="s">
        <v>13</v>
      </c>
      <c r="E3" s="47" t="s">
        <v>12</v>
      </c>
      <c r="F3" s="47" t="s">
        <v>7</v>
      </c>
      <c r="G3" s="47" t="s">
        <v>11</v>
      </c>
      <c r="H3" s="47" t="s">
        <v>17</v>
      </c>
      <c r="I3" s="47" t="s">
        <v>16</v>
      </c>
      <c r="J3" s="47" t="s">
        <v>18</v>
      </c>
      <c r="K3" s="47" t="s">
        <v>19</v>
      </c>
      <c r="L3" s="47" t="s">
        <v>20</v>
      </c>
      <c r="M3" s="47" t="s">
        <v>21</v>
      </c>
      <c r="N3" s="46" t="s">
        <v>81</v>
      </c>
      <c r="O3" s="58" t="s">
        <v>67</v>
      </c>
      <c r="P3" s="58" t="s">
        <v>55</v>
      </c>
      <c r="Q3" s="58" t="s">
        <v>56</v>
      </c>
      <c r="R3" s="58" t="s">
        <v>57</v>
      </c>
      <c r="S3" s="58" t="s">
        <v>80</v>
      </c>
      <c r="T3" s="58" t="s">
        <v>62</v>
      </c>
    </row>
    <row r="4" spans="1:20" ht="15">
      <c r="A4" t="s">
        <v>37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68"/>
      <c r="O4" s="59">
        <f>IF(SUM(B4:M4)=0,N4,AVERAGE(B4:M4))</f>
        <v>0</v>
      </c>
      <c r="P4" s="60" t="e">
        <f>O4/SUM(O4:O19)</f>
        <v>#DIV/0!</v>
      </c>
      <c r="Q4" s="57">
        <v>500</v>
      </c>
      <c r="R4" s="61">
        <f>O4*Q4</f>
        <v>0</v>
      </c>
      <c r="S4" s="60" t="e">
        <f>R4/SUM(R4:R19)</f>
        <v>#DIV/0!</v>
      </c>
      <c r="T4" s="60" t="e">
        <f>(P4+S4)/2</f>
        <v>#DIV/0!</v>
      </c>
    </row>
    <row r="5" spans="1:20" ht="15">
      <c r="A5" t="s">
        <v>38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68"/>
      <c r="O5" s="59">
        <f aca="true" t="shared" si="0" ref="O5:O19">IF(SUM(B5:M5)=0,N5,AVERAGE(B5:M5))</f>
        <v>0</v>
      </c>
      <c r="P5" s="60" t="e">
        <f>O5/SUM(O4:O19)</f>
        <v>#DIV/0!</v>
      </c>
      <c r="Q5" s="57">
        <v>1500</v>
      </c>
      <c r="R5" s="61">
        <f aca="true" t="shared" si="1" ref="R5:R19">O5*Q5</f>
        <v>0</v>
      </c>
      <c r="S5" s="60" t="e">
        <f>R5/SUM(R4:R19)</f>
        <v>#DIV/0!</v>
      </c>
      <c r="T5" s="60" t="e">
        <f aca="true" t="shared" si="2" ref="T5:T19">(P5+S5)/2</f>
        <v>#DIV/0!</v>
      </c>
    </row>
    <row r="6" spans="1:20" ht="15">
      <c r="A6" t="s">
        <v>39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68"/>
      <c r="O6" s="59">
        <f t="shared" si="0"/>
        <v>0</v>
      </c>
      <c r="P6" s="60" t="e">
        <f>O6/SUM(O4:O19)</f>
        <v>#DIV/0!</v>
      </c>
      <c r="Q6" s="57">
        <v>2500</v>
      </c>
      <c r="R6" s="61">
        <f t="shared" si="1"/>
        <v>0</v>
      </c>
      <c r="S6" s="60" t="e">
        <f>R6/SUM(R4:R19)</f>
        <v>#DIV/0!</v>
      </c>
      <c r="T6" s="60" t="e">
        <f t="shared" si="2"/>
        <v>#DIV/0!</v>
      </c>
    </row>
    <row r="7" spans="1:20" ht="15">
      <c r="A7" t="s">
        <v>58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68"/>
      <c r="O7" s="59">
        <f t="shared" si="0"/>
        <v>0</v>
      </c>
      <c r="P7" s="60" t="e">
        <f>O7/SUM(O4:O19)</f>
        <v>#DIV/0!</v>
      </c>
      <c r="Q7" s="57">
        <v>3500</v>
      </c>
      <c r="R7" s="61">
        <f t="shared" si="1"/>
        <v>0</v>
      </c>
      <c r="S7" s="60" t="e">
        <f>R7/SUM(R4:R19)</f>
        <v>#DIV/0!</v>
      </c>
      <c r="T7" s="60" t="e">
        <f t="shared" si="2"/>
        <v>#DIV/0!</v>
      </c>
    </row>
    <row r="8" spans="1:20" ht="15">
      <c r="A8" t="s">
        <v>41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68"/>
      <c r="O8" s="59">
        <f t="shared" si="0"/>
        <v>0</v>
      </c>
      <c r="P8" s="60" t="e">
        <f>O8/SUM(O4:O19)</f>
        <v>#DIV/0!</v>
      </c>
      <c r="Q8" s="57">
        <v>4500</v>
      </c>
      <c r="R8" s="61">
        <f t="shared" si="1"/>
        <v>0</v>
      </c>
      <c r="S8" s="60" t="e">
        <f>R8/SUM(R4:R19)</f>
        <v>#DIV/0!</v>
      </c>
      <c r="T8" s="60" t="e">
        <f t="shared" si="2"/>
        <v>#DIV/0!</v>
      </c>
    </row>
    <row r="9" spans="1:20" ht="15">
      <c r="A9" t="s">
        <v>42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68"/>
      <c r="O9" s="59">
        <f t="shared" si="0"/>
        <v>0</v>
      </c>
      <c r="P9" s="60" t="e">
        <f>O9/SUM(O4:O19)</f>
        <v>#DIV/0!</v>
      </c>
      <c r="Q9" s="57">
        <v>5500</v>
      </c>
      <c r="R9" s="61">
        <f t="shared" si="1"/>
        <v>0</v>
      </c>
      <c r="S9" s="60" t="e">
        <f>R9/SUM(R4:R19)</f>
        <v>#DIV/0!</v>
      </c>
      <c r="T9" s="60" t="e">
        <f t="shared" si="2"/>
        <v>#DIV/0!</v>
      </c>
    </row>
    <row r="10" spans="1:20" ht="15">
      <c r="A10" t="s">
        <v>43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68"/>
      <c r="O10" s="59">
        <f t="shared" si="0"/>
        <v>0</v>
      </c>
      <c r="P10" s="60" t="e">
        <f>O10/SUM(O4:O19)</f>
        <v>#DIV/0!</v>
      </c>
      <c r="Q10" s="57">
        <v>6500</v>
      </c>
      <c r="R10" s="61">
        <f t="shared" si="1"/>
        <v>0</v>
      </c>
      <c r="S10" s="60" t="e">
        <f>R10/SUM(R4:R19)</f>
        <v>#DIV/0!</v>
      </c>
      <c r="T10" s="60" t="e">
        <f t="shared" si="2"/>
        <v>#DIV/0!</v>
      </c>
    </row>
    <row r="11" spans="1:20" ht="15">
      <c r="A11" t="s">
        <v>44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68"/>
      <c r="O11" s="59">
        <f t="shared" si="0"/>
        <v>0</v>
      </c>
      <c r="P11" s="60" t="e">
        <f>O11/SUM(O4:O19)</f>
        <v>#DIV/0!</v>
      </c>
      <c r="Q11" s="57">
        <v>7500</v>
      </c>
      <c r="R11" s="61">
        <f t="shared" si="1"/>
        <v>0</v>
      </c>
      <c r="S11" s="60" t="e">
        <f>R11/SUM(R4:R19)</f>
        <v>#DIV/0!</v>
      </c>
      <c r="T11" s="60" t="e">
        <f t="shared" si="2"/>
        <v>#DIV/0!</v>
      </c>
    </row>
    <row r="12" spans="1:20" ht="15">
      <c r="A12" t="s">
        <v>45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68"/>
      <c r="O12" s="59">
        <f t="shared" si="0"/>
        <v>0</v>
      </c>
      <c r="P12" s="60" t="e">
        <f>O12/SUM(O4:O19)</f>
        <v>#DIV/0!</v>
      </c>
      <c r="Q12" s="57">
        <v>8500</v>
      </c>
      <c r="R12" s="61">
        <f t="shared" si="1"/>
        <v>0</v>
      </c>
      <c r="S12" s="60" t="e">
        <f>R12/SUM(R4:R19)</f>
        <v>#DIV/0!</v>
      </c>
      <c r="T12" s="60" t="e">
        <f t="shared" si="2"/>
        <v>#DIV/0!</v>
      </c>
    </row>
    <row r="13" spans="1:20" ht="15">
      <c r="A13" t="s">
        <v>46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8"/>
      <c r="O13" s="59">
        <f t="shared" si="0"/>
        <v>0</v>
      </c>
      <c r="P13" s="60" t="e">
        <f>O13/SUM(O4:O19)</f>
        <v>#DIV/0!</v>
      </c>
      <c r="Q13" s="57">
        <v>9500</v>
      </c>
      <c r="R13" s="61">
        <f t="shared" si="1"/>
        <v>0</v>
      </c>
      <c r="S13" s="60" t="e">
        <f>R13/SUM(R4:R19)</f>
        <v>#DIV/0!</v>
      </c>
      <c r="T13" s="60" t="e">
        <f t="shared" si="2"/>
        <v>#DIV/0!</v>
      </c>
    </row>
    <row r="14" spans="1:20" ht="15">
      <c r="A14" t="s">
        <v>47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68"/>
      <c r="O14" s="59">
        <f t="shared" si="0"/>
        <v>0</v>
      </c>
      <c r="P14" s="60" t="e">
        <f>O14/SUM(O4:O19)</f>
        <v>#DIV/0!</v>
      </c>
      <c r="Q14" s="61">
        <v>10500</v>
      </c>
      <c r="R14" s="61">
        <f t="shared" si="1"/>
        <v>0</v>
      </c>
      <c r="S14" s="60" t="e">
        <f>R14/SUM(R4:R19)</f>
        <v>#DIV/0!</v>
      </c>
      <c r="T14" s="60" t="e">
        <f t="shared" si="2"/>
        <v>#DIV/0!</v>
      </c>
    </row>
    <row r="15" spans="1:20" ht="15">
      <c r="A15" t="s">
        <v>48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68"/>
      <c r="O15" s="59">
        <f t="shared" si="0"/>
        <v>0</v>
      </c>
      <c r="P15" s="60" t="e">
        <f>O15/SUM(O4:O19)</f>
        <v>#DIV/0!</v>
      </c>
      <c r="Q15" s="61">
        <v>11500</v>
      </c>
      <c r="R15" s="61">
        <f t="shared" si="1"/>
        <v>0</v>
      </c>
      <c r="S15" s="60" t="e">
        <f>R15/SUM(R4:R19)</f>
        <v>#DIV/0!</v>
      </c>
      <c r="T15" s="60" t="e">
        <f t="shared" si="2"/>
        <v>#DIV/0!</v>
      </c>
    </row>
    <row r="16" spans="1:20" ht="15">
      <c r="A16" t="s">
        <v>49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68"/>
      <c r="O16" s="59">
        <f t="shared" si="0"/>
        <v>0</v>
      </c>
      <c r="P16" s="60" t="e">
        <f>O16/SUM(O4:O19)</f>
        <v>#DIV/0!</v>
      </c>
      <c r="Q16" s="61">
        <v>12500</v>
      </c>
      <c r="R16" s="61">
        <f t="shared" si="1"/>
        <v>0</v>
      </c>
      <c r="S16" s="60" t="e">
        <f>R16/SUM(R4:R19)</f>
        <v>#DIV/0!</v>
      </c>
      <c r="T16" s="60" t="e">
        <f t="shared" si="2"/>
        <v>#DIV/0!</v>
      </c>
    </row>
    <row r="17" spans="1:20" ht="15">
      <c r="A17" t="s">
        <v>50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8"/>
      <c r="O17" s="59">
        <f t="shared" si="0"/>
        <v>0</v>
      </c>
      <c r="P17" s="60" t="e">
        <f>O17/SUM(O4:O19)</f>
        <v>#DIV/0!</v>
      </c>
      <c r="Q17" s="61">
        <v>13500</v>
      </c>
      <c r="R17" s="61">
        <f t="shared" si="1"/>
        <v>0</v>
      </c>
      <c r="S17" s="60" t="e">
        <f>R17/SUM(R4:R19)</f>
        <v>#DIV/0!</v>
      </c>
      <c r="T17" s="60" t="e">
        <f t="shared" si="2"/>
        <v>#DIV/0!</v>
      </c>
    </row>
    <row r="18" spans="1:20" ht="15">
      <c r="A18" t="s">
        <v>51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8"/>
      <c r="O18" s="59">
        <f t="shared" si="0"/>
        <v>0</v>
      </c>
      <c r="P18" s="60" t="e">
        <f>O18/SUM(O4:O19)</f>
        <v>#DIV/0!</v>
      </c>
      <c r="Q18" s="61">
        <v>14500</v>
      </c>
      <c r="R18" s="61">
        <f t="shared" si="1"/>
        <v>0</v>
      </c>
      <c r="S18" s="60" t="e">
        <f>R18/SUM(R4:R19)</f>
        <v>#DIV/0!</v>
      </c>
      <c r="T18" s="60" t="e">
        <f t="shared" si="2"/>
        <v>#DIV/0!</v>
      </c>
    </row>
    <row r="19" spans="1:20" ht="15">
      <c r="A19" t="s">
        <v>59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59">
        <f t="shared" si="0"/>
        <v>0</v>
      </c>
      <c r="P19" s="60" t="e">
        <f>O19/SUM(O4:O19)</f>
        <v>#DIV/0!</v>
      </c>
      <c r="Q19" s="61">
        <f>'Large User Worksheet'!O27</f>
        <v>0</v>
      </c>
      <c r="R19" s="61">
        <f t="shared" si="1"/>
        <v>0</v>
      </c>
      <c r="S19" s="60" t="e">
        <f>R19/SUM(R4:R19)</f>
        <v>#DIV/0!</v>
      </c>
      <c r="T19" s="60" t="e">
        <f t="shared" si="2"/>
        <v>#DIV/0!</v>
      </c>
    </row>
    <row r="20" spans="1:20" ht="15">
      <c r="A20" s="57" t="s">
        <v>68</v>
      </c>
      <c r="B20" s="57">
        <f>SUM(B4:B19)</f>
        <v>0</v>
      </c>
      <c r="C20" s="57">
        <f aca="true" t="shared" si="3" ref="C20:M20">SUM(C4:C19)</f>
        <v>0</v>
      </c>
      <c r="D20" s="57">
        <f t="shared" si="3"/>
        <v>0</v>
      </c>
      <c r="E20" s="57">
        <f t="shared" si="3"/>
        <v>0</v>
      </c>
      <c r="F20" s="57">
        <f>SUM(F4:F19)</f>
        <v>0</v>
      </c>
      <c r="G20" s="57">
        <f t="shared" si="3"/>
        <v>0</v>
      </c>
      <c r="H20" s="57">
        <f t="shared" si="3"/>
        <v>0</v>
      </c>
      <c r="I20" s="57">
        <f t="shared" si="3"/>
        <v>0</v>
      </c>
      <c r="J20" s="57">
        <f t="shared" si="3"/>
        <v>0</v>
      </c>
      <c r="K20" s="57">
        <f t="shared" si="3"/>
        <v>0</v>
      </c>
      <c r="L20" s="57">
        <f t="shared" si="3"/>
        <v>0</v>
      </c>
      <c r="M20" s="57">
        <f t="shared" si="3"/>
        <v>0</v>
      </c>
      <c r="N20" s="57"/>
      <c r="O20" s="59">
        <f>SUM(O4:O19)</f>
        <v>0</v>
      </c>
      <c r="P20" s="60" t="e">
        <f>SUM(P4:P19)</f>
        <v>#DIV/0!</v>
      </c>
      <c r="Q20" s="57"/>
      <c r="R20" s="57"/>
      <c r="S20" s="60" t="e">
        <f>SUM(S4:S19)</f>
        <v>#DIV/0!</v>
      </c>
      <c r="T20" s="60" t="e">
        <f>SUM(T4:T19)</f>
        <v>#DIV/0!</v>
      </c>
    </row>
    <row r="21" spans="15:20" ht="15">
      <c r="O21" s="57"/>
      <c r="P21" s="57" t="s">
        <v>69</v>
      </c>
      <c r="Q21" s="57"/>
      <c r="R21" s="57"/>
      <c r="S21" s="57"/>
      <c r="T21" s="57"/>
    </row>
    <row r="22" spans="15:20" ht="15">
      <c r="O22" s="57"/>
      <c r="P22" s="57" t="s">
        <v>70</v>
      </c>
      <c r="Q22" s="57" t="s">
        <v>71</v>
      </c>
      <c r="R22" s="61">
        <f>SUM(R4:R19)</f>
        <v>0</v>
      </c>
      <c r="S22" s="57" t="s">
        <v>73</v>
      </c>
      <c r="T22" s="57"/>
    </row>
    <row r="23" spans="15:20" ht="15">
      <c r="O23" s="57"/>
      <c r="P23" s="57"/>
      <c r="Q23" s="57" t="s">
        <v>72</v>
      </c>
      <c r="R23" s="61">
        <f>R22*12</f>
        <v>0</v>
      </c>
      <c r="S23" s="57" t="s">
        <v>73</v>
      </c>
      <c r="T23" s="57"/>
    </row>
  </sheetData>
  <sheetProtection sheet="1"/>
  <printOptions gridLines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80" zoomScaleNormal="80" zoomScalePageLayoutView="0" workbookViewId="0" topLeftCell="A1">
      <selection activeCell="D22" sqref="D22"/>
    </sheetView>
  </sheetViews>
  <sheetFormatPr defaultColWidth="9.140625" defaultRowHeight="15"/>
  <cols>
    <col min="1" max="1" width="11.8515625" style="15" customWidth="1"/>
    <col min="2" max="2" width="13.140625" style="0" customWidth="1"/>
    <col min="3" max="3" width="11.7109375" style="0" customWidth="1"/>
    <col min="4" max="4" width="12.28125" style="0" customWidth="1"/>
    <col min="5" max="5" width="12.00390625" style="0" customWidth="1"/>
    <col min="6" max="6" width="11.7109375" style="0" customWidth="1"/>
    <col min="7" max="7" width="11.140625" style="0" customWidth="1"/>
  </cols>
  <sheetData>
    <row r="1" ht="26.25">
      <c r="A1" s="16" t="s">
        <v>101</v>
      </c>
    </row>
    <row r="2" spans="1:7" s="47" customFormat="1" ht="15">
      <c r="A2" s="48" t="s">
        <v>91</v>
      </c>
      <c r="B2" s="47" t="s">
        <v>92</v>
      </c>
      <c r="C2" s="18" t="s">
        <v>93</v>
      </c>
      <c r="D2" s="47" t="s">
        <v>94</v>
      </c>
      <c r="E2" s="47" t="s">
        <v>95</v>
      </c>
      <c r="F2" s="47" t="s">
        <v>96</v>
      </c>
      <c r="G2" s="47" t="s">
        <v>97</v>
      </c>
    </row>
    <row r="3" spans="1:7" ht="60">
      <c r="A3" s="17" t="s">
        <v>82</v>
      </c>
      <c r="B3" s="19" t="s">
        <v>83</v>
      </c>
      <c r="C3" s="14" t="s">
        <v>54</v>
      </c>
      <c r="D3" s="14" t="s">
        <v>60</v>
      </c>
      <c r="E3" s="14" t="s">
        <v>61</v>
      </c>
      <c r="F3" s="14" t="s">
        <v>62</v>
      </c>
      <c r="G3" s="19" t="s">
        <v>116</v>
      </c>
    </row>
    <row r="4" spans="1:7" ht="15">
      <c r="A4" s="61">
        <v>500</v>
      </c>
      <c r="B4" s="62">
        <f>IF(C4=0,0,('Worksheet #4 - Calculate Rates'!D8+'Worksheet #4 - Calculate Rates'!E8)/C4)</f>
        <v>0</v>
      </c>
      <c r="C4" s="59">
        <f>'Worksheet #2 - Average Use'!O4</f>
        <v>0</v>
      </c>
      <c r="D4" s="62">
        <f>B4*C4</f>
        <v>0</v>
      </c>
      <c r="E4" s="60" t="e">
        <f>D4/D20</f>
        <v>#DIV/0!</v>
      </c>
      <c r="F4" s="60" t="e">
        <f>'Worksheet #2 - Average Use'!T4</f>
        <v>#DIV/0!</v>
      </c>
      <c r="G4" s="59" t="e">
        <f>(F4-E4)*100</f>
        <v>#DIV/0!</v>
      </c>
    </row>
    <row r="5" spans="1:7" ht="15">
      <c r="A5" s="61">
        <v>1500</v>
      </c>
      <c r="B5" s="62">
        <f>IF(C5=0,0,('Worksheet #4 - Calculate Rates'!D9+'Worksheet #4 - Calculate Rates'!E9)/C5)</f>
        <v>0</v>
      </c>
      <c r="C5" s="59">
        <f>'Worksheet #2 - Average Use'!O5</f>
        <v>0</v>
      </c>
      <c r="D5" s="62">
        <f aca="true" t="shared" si="0" ref="D5:D19">B5*C5</f>
        <v>0</v>
      </c>
      <c r="E5" s="60" t="e">
        <f>D5/D20</f>
        <v>#DIV/0!</v>
      </c>
      <c r="F5" s="60" t="e">
        <f>'Worksheet #2 - Average Use'!T5</f>
        <v>#DIV/0!</v>
      </c>
      <c r="G5" s="59" t="e">
        <f aca="true" t="shared" si="1" ref="G5:G19">(F5-E5)*100</f>
        <v>#DIV/0!</v>
      </c>
    </row>
    <row r="6" spans="1:7" ht="15">
      <c r="A6" s="61">
        <v>2500</v>
      </c>
      <c r="B6" s="62">
        <f>IF(C6=0,0,('Worksheet #4 - Calculate Rates'!D10+'Worksheet #4 - Calculate Rates'!E10)/C6)</f>
        <v>0</v>
      </c>
      <c r="C6" s="59">
        <f>'Worksheet #2 - Average Use'!O6</f>
        <v>0</v>
      </c>
      <c r="D6" s="62">
        <f t="shared" si="0"/>
        <v>0</v>
      </c>
      <c r="E6" s="60" t="e">
        <f>D6/D20</f>
        <v>#DIV/0!</v>
      </c>
      <c r="F6" s="60" t="e">
        <f>'Worksheet #2 - Average Use'!T6</f>
        <v>#DIV/0!</v>
      </c>
      <c r="G6" s="59" t="e">
        <f t="shared" si="1"/>
        <v>#DIV/0!</v>
      </c>
    </row>
    <row r="7" spans="1:7" ht="15">
      <c r="A7" s="61">
        <v>3500</v>
      </c>
      <c r="B7" s="62">
        <f>IF(C7=0,0,('Worksheet #4 - Calculate Rates'!D11+'Worksheet #4 - Calculate Rates'!E11)/C7)</f>
        <v>0</v>
      </c>
      <c r="C7" s="59">
        <f>'Worksheet #2 - Average Use'!O7</f>
        <v>0</v>
      </c>
      <c r="D7" s="62">
        <f t="shared" si="0"/>
        <v>0</v>
      </c>
      <c r="E7" s="60" t="e">
        <f>D7/D20</f>
        <v>#DIV/0!</v>
      </c>
      <c r="F7" s="60" t="e">
        <f>'Worksheet #2 - Average Use'!T7</f>
        <v>#DIV/0!</v>
      </c>
      <c r="G7" s="59" t="e">
        <f t="shared" si="1"/>
        <v>#DIV/0!</v>
      </c>
    </row>
    <row r="8" spans="1:7" ht="15">
      <c r="A8" s="61">
        <v>4500</v>
      </c>
      <c r="B8" s="62">
        <f>IF(C8=0,0,('Worksheet #4 - Calculate Rates'!D12+'Worksheet #4 - Calculate Rates'!E12)/C8)</f>
        <v>0</v>
      </c>
      <c r="C8" s="59">
        <f>'Worksheet #2 - Average Use'!O8</f>
        <v>0</v>
      </c>
      <c r="D8" s="62">
        <f t="shared" si="0"/>
        <v>0</v>
      </c>
      <c r="E8" s="60" t="e">
        <f>D8/D20</f>
        <v>#DIV/0!</v>
      </c>
      <c r="F8" s="60" t="e">
        <f>'Worksheet #2 - Average Use'!T8</f>
        <v>#DIV/0!</v>
      </c>
      <c r="G8" s="59" t="e">
        <f t="shared" si="1"/>
        <v>#DIV/0!</v>
      </c>
    </row>
    <row r="9" spans="1:7" ht="15">
      <c r="A9" s="61">
        <v>5500</v>
      </c>
      <c r="B9" s="62">
        <f>IF(C9=0,0,('Worksheet #4 - Calculate Rates'!D13+'Worksheet #4 - Calculate Rates'!E13)/C9)</f>
        <v>0</v>
      </c>
      <c r="C9" s="59">
        <f>'Worksheet #2 - Average Use'!O9</f>
        <v>0</v>
      </c>
      <c r="D9" s="62">
        <f t="shared" si="0"/>
        <v>0</v>
      </c>
      <c r="E9" s="60" t="e">
        <f>D9/D20</f>
        <v>#DIV/0!</v>
      </c>
      <c r="F9" s="60" t="e">
        <f>'Worksheet #2 - Average Use'!T9</f>
        <v>#DIV/0!</v>
      </c>
      <c r="G9" s="59" t="e">
        <f t="shared" si="1"/>
        <v>#DIV/0!</v>
      </c>
    </row>
    <row r="10" spans="1:7" ht="15">
      <c r="A10" s="61">
        <v>6500</v>
      </c>
      <c r="B10" s="62">
        <f>IF(C10=0,0,('Worksheet #4 - Calculate Rates'!D14+'Worksheet #4 - Calculate Rates'!E14)/C10)</f>
        <v>0</v>
      </c>
      <c r="C10" s="59">
        <f>'Worksheet #2 - Average Use'!O10</f>
        <v>0</v>
      </c>
      <c r="D10" s="62">
        <f t="shared" si="0"/>
        <v>0</v>
      </c>
      <c r="E10" s="60" t="e">
        <f>D10/D20</f>
        <v>#DIV/0!</v>
      </c>
      <c r="F10" s="60" t="e">
        <f>'Worksheet #2 - Average Use'!T10</f>
        <v>#DIV/0!</v>
      </c>
      <c r="G10" s="59" t="e">
        <f t="shared" si="1"/>
        <v>#DIV/0!</v>
      </c>
    </row>
    <row r="11" spans="1:7" ht="15">
      <c r="A11" s="61">
        <v>7500</v>
      </c>
      <c r="B11" s="62">
        <f>IF(C11=0,0,('Worksheet #4 - Calculate Rates'!D15+'Worksheet #4 - Calculate Rates'!E15)/C11)</f>
        <v>0</v>
      </c>
      <c r="C11" s="59">
        <f>'Worksheet #2 - Average Use'!O11</f>
        <v>0</v>
      </c>
      <c r="D11" s="62">
        <f t="shared" si="0"/>
        <v>0</v>
      </c>
      <c r="E11" s="60" t="e">
        <f>D11/D20</f>
        <v>#DIV/0!</v>
      </c>
      <c r="F11" s="60" t="e">
        <f>'Worksheet #2 - Average Use'!T11</f>
        <v>#DIV/0!</v>
      </c>
      <c r="G11" s="59" t="e">
        <f t="shared" si="1"/>
        <v>#DIV/0!</v>
      </c>
    </row>
    <row r="12" spans="1:7" ht="15">
      <c r="A12" s="61">
        <v>8500</v>
      </c>
      <c r="B12" s="62">
        <f>IF(C12=0,0,('Worksheet #4 - Calculate Rates'!D16+'Worksheet #4 - Calculate Rates'!E16)/C12)</f>
        <v>0</v>
      </c>
      <c r="C12" s="59">
        <f>'Worksheet #2 - Average Use'!O12</f>
        <v>0</v>
      </c>
      <c r="D12" s="62">
        <f t="shared" si="0"/>
        <v>0</v>
      </c>
      <c r="E12" s="60" t="e">
        <f>D12/D20</f>
        <v>#DIV/0!</v>
      </c>
      <c r="F12" s="60" t="e">
        <f>'Worksheet #2 - Average Use'!T12</f>
        <v>#DIV/0!</v>
      </c>
      <c r="G12" s="59" t="e">
        <f t="shared" si="1"/>
        <v>#DIV/0!</v>
      </c>
    </row>
    <row r="13" spans="1:7" ht="15">
      <c r="A13" s="61">
        <v>9500</v>
      </c>
      <c r="B13" s="62">
        <f>IF(C13=0,0,('Worksheet #4 - Calculate Rates'!D17+'Worksheet #4 - Calculate Rates'!E17)/C13)</f>
        <v>0</v>
      </c>
      <c r="C13" s="59">
        <f>'Worksheet #2 - Average Use'!O13</f>
        <v>0</v>
      </c>
      <c r="D13" s="62">
        <f t="shared" si="0"/>
        <v>0</v>
      </c>
      <c r="E13" s="60" t="e">
        <f>D13/D20</f>
        <v>#DIV/0!</v>
      </c>
      <c r="F13" s="60" t="e">
        <f>'Worksheet #2 - Average Use'!T13</f>
        <v>#DIV/0!</v>
      </c>
      <c r="G13" s="59" t="e">
        <f t="shared" si="1"/>
        <v>#DIV/0!</v>
      </c>
    </row>
    <row r="14" spans="1:7" ht="15">
      <c r="A14" s="61">
        <v>10500</v>
      </c>
      <c r="B14" s="62">
        <f>IF(C14=0,0,('Worksheet #4 - Calculate Rates'!D18+'Worksheet #4 - Calculate Rates'!E18)/C14)</f>
        <v>0</v>
      </c>
      <c r="C14" s="59">
        <f>'Worksheet #2 - Average Use'!O14</f>
        <v>0</v>
      </c>
      <c r="D14" s="62">
        <f t="shared" si="0"/>
        <v>0</v>
      </c>
      <c r="E14" s="60" t="e">
        <f>D14/D20</f>
        <v>#DIV/0!</v>
      </c>
      <c r="F14" s="60" t="e">
        <f>'Worksheet #2 - Average Use'!T14</f>
        <v>#DIV/0!</v>
      </c>
      <c r="G14" s="59" t="e">
        <f t="shared" si="1"/>
        <v>#DIV/0!</v>
      </c>
    </row>
    <row r="15" spans="1:7" ht="15">
      <c r="A15" s="61">
        <v>11500</v>
      </c>
      <c r="B15" s="62">
        <f>IF(C15=0,0,('Worksheet #4 - Calculate Rates'!D19+'Worksheet #4 - Calculate Rates'!E19)/C15)</f>
        <v>0</v>
      </c>
      <c r="C15" s="59">
        <f>'Worksheet #2 - Average Use'!O15</f>
        <v>0</v>
      </c>
      <c r="D15" s="62">
        <f t="shared" si="0"/>
        <v>0</v>
      </c>
      <c r="E15" s="60" t="e">
        <f>D15/D20</f>
        <v>#DIV/0!</v>
      </c>
      <c r="F15" s="60" t="e">
        <f>'Worksheet #2 - Average Use'!T15</f>
        <v>#DIV/0!</v>
      </c>
      <c r="G15" s="59" t="e">
        <f t="shared" si="1"/>
        <v>#DIV/0!</v>
      </c>
    </row>
    <row r="16" spans="1:7" ht="15">
      <c r="A16" s="61">
        <v>12500</v>
      </c>
      <c r="B16" s="62">
        <f>IF(C16=0,0,('Worksheet #4 - Calculate Rates'!D20+'Worksheet #4 - Calculate Rates'!E20)/C16)</f>
        <v>0</v>
      </c>
      <c r="C16" s="59">
        <f>'Worksheet #2 - Average Use'!O16</f>
        <v>0</v>
      </c>
      <c r="D16" s="62">
        <f t="shared" si="0"/>
        <v>0</v>
      </c>
      <c r="E16" s="60" t="e">
        <f>D16/D20</f>
        <v>#DIV/0!</v>
      </c>
      <c r="F16" s="60" t="e">
        <f>'Worksheet #2 - Average Use'!T16</f>
        <v>#DIV/0!</v>
      </c>
      <c r="G16" s="59" t="e">
        <f t="shared" si="1"/>
        <v>#DIV/0!</v>
      </c>
    </row>
    <row r="17" spans="1:7" ht="15">
      <c r="A17" s="61">
        <v>13500</v>
      </c>
      <c r="B17" s="62">
        <f>IF(C17=0,0,('Worksheet #4 - Calculate Rates'!D21+'Worksheet #4 - Calculate Rates'!E21)/C17)</f>
        <v>0</v>
      </c>
      <c r="C17" s="59">
        <f>'Worksheet #2 - Average Use'!O17</f>
        <v>0</v>
      </c>
      <c r="D17" s="62">
        <f t="shared" si="0"/>
        <v>0</v>
      </c>
      <c r="E17" s="60" t="e">
        <f>D17/D20</f>
        <v>#DIV/0!</v>
      </c>
      <c r="F17" s="60" t="e">
        <f>'Worksheet #2 - Average Use'!T17</f>
        <v>#DIV/0!</v>
      </c>
      <c r="G17" s="59" t="e">
        <f t="shared" si="1"/>
        <v>#DIV/0!</v>
      </c>
    </row>
    <row r="18" spans="1:7" ht="15">
      <c r="A18" s="61">
        <v>14500</v>
      </c>
      <c r="B18" s="62">
        <f>IF(C18=0,0,('Worksheet #4 - Calculate Rates'!D22+'Worksheet #4 - Calculate Rates'!E22)/C18)</f>
        <v>0</v>
      </c>
      <c r="C18" s="59">
        <f>'Worksheet #2 - Average Use'!O18</f>
        <v>0</v>
      </c>
      <c r="D18" s="62">
        <f t="shared" si="0"/>
        <v>0</v>
      </c>
      <c r="E18" s="60" t="e">
        <f>D18/D20</f>
        <v>#DIV/0!</v>
      </c>
      <c r="F18" s="60" t="e">
        <f>'Worksheet #2 - Average Use'!T18</f>
        <v>#DIV/0!</v>
      </c>
      <c r="G18" s="59" t="e">
        <f t="shared" si="1"/>
        <v>#DIV/0!</v>
      </c>
    </row>
    <row r="19" spans="1:7" ht="15">
      <c r="A19" s="61">
        <f>'Worksheet #2 - Average Use'!Q19</f>
        <v>0</v>
      </c>
      <c r="B19" s="62">
        <f>IF(C19=0,0,('Worksheet #4 - Calculate Rates'!D23+'Worksheet #4 - Calculate Rates'!E23)/C19)</f>
        <v>0</v>
      </c>
      <c r="C19" s="59">
        <f>'Worksheet #2 - Average Use'!O19</f>
        <v>0</v>
      </c>
      <c r="D19" s="62">
        <f t="shared" si="0"/>
        <v>0</v>
      </c>
      <c r="E19" s="60" t="e">
        <f>D19/D20</f>
        <v>#DIV/0!</v>
      </c>
      <c r="F19" s="60" t="e">
        <f>'Worksheet #2 - Average Use'!T19</f>
        <v>#DIV/0!</v>
      </c>
      <c r="G19" s="59" t="e">
        <f t="shared" si="1"/>
        <v>#DIV/0!</v>
      </c>
    </row>
    <row r="20" spans="1:7" ht="15">
      <c r="A20" s="57"/>
      <c r="B20" s="57"/>
      <c r="C20" s="63" t="s">
        <v>63</v>
      </c>
      <c r="D20" s="64">
        <f>SUM(D4:D19)</f>
        <v>0</v>
      </c>
      <c r="E20" s="57"/>
      <c r="F20" s="57"/>
      <c r="G20" s="57"/>
    </row>
    <row r="22" ht="45">
      <c r="A22" s="94" t="s">
        <v>117</v>
      </c>
    </row>
  </sheetData>
  <sheetProtection sheet="1"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80" zoomScaleNormal="80" zoomScalePageLayoutView="0" workbookViewId="0" topLeftCell="A1">
      <selection activeCell="C3" sqref="C3"/>
    </sheetView>
  </sheetViews>
  <sheetFormatPr defaultColWidth="9.140625" defaultRowHeight="15"/>
  <cols>
    <col min="1" max="1" width="25.421875" style="0" customWidth="1"/>
    <col min="2" max="2" width="10.8515625" style="0" customWidth="1"/>
    <col min="3" max="3" width="13.7109375" style="0" customWidth="1"/>
    <col min="4" max="4" width="17.8515625" style="0" customWidth="1"/>
    <col min="5" max="5" width="14.7109375" style="0" customWidth="1"/>
    <col min="6" max="6" width="10.140625" style="0" customWidth="1"/>
  </cols>
  <sheetData>
    <row r="1" ht="39.75" customHeight="1">
      <c r="A1" s="49" t="s">
        <v>102</v>
      </c>
    </row>
    <row r="2" spans="3:6" s="18" customFormat="1" ht="15.75" thickBot="1">
      <c r="C2" s="18" t="s">
        <v>98</v>
      </c>
      <c r="F2" s="18" t="s">
        <v>99</v>
      </c>
    </row>
    <row r="3" spans="2:6" ht="15.75" thickBot="1">
      <c r="B3" t="s">
        <v>84</v>
      </c>
      <c r="C3" s="50">
        <v>0</v>
      </c>
      <c r="E3" t="s">
        <v>86</v>
      </c>
      <c r="F3" s="50">
        <v>0</v>
      </c>
    </row>
    <row r="4" spans="2:4" ht="41.25" customHeight="1">
      <c r="B4" s="92" t="s">
        <v>100</v>
      </c>
      <c r="C4" s="87"/>
      <c r="D4" s="51">
        <v>1</v>
      </c>
    </row>
    <row r="5" ht="15.75" customHeight="1">
      <c r="B5" s="43"/>
    </row>
    <row r="6" spans="1:5" s="18" customFormat="1" ht="15.75" customHeight="1">
      <c r="A6" s="18" t="s">
        <v>91</v>
      </c>
      <c r="B6" s="19" t="s">
        <v>92</v>
      </c>
      <c r="C6" s="18" t="s">
        <v>93</v>
      </c>
      <c r="D6" s="18" t="s">
        <v>94</v>
      </c>
      <c r="E6" s="18" t="s">
        <v>95</v>
      </c>
    </row>
    <row r="7" spans="1:5" ht="59.25" customHeight="1">
      <c r="A7" s="14" t="s">
        <v>36</v>
      </c>
      <c r="B7" s="14" t="s">
        <v>54</v>
      </c>
      <c r="C7" s="14" t="s">
        <v>64</v>
      </c>
      <c r="D7" s="19" t="s">
        <v>85</v>
      </c>
      <c r="E7" s="14" t="s">
        <v>66</v>
      </c>
    </row>
    <row r="8" spans="1:5" ht="15">
      <c r="A8" t="s">
        <v>37</v>
      </c>
      <c r="B8" s="59">
        <f>'Worksheet #2 - Average Use'!O4</f>
        <v>0</v>
      </c>
      <c r="C8" s="57">
        <v>0.5</v>
      </c>
      <c r="D8" s="62">
        <f>B8*C3</f>
        <v>0</v>
      </c>
      <c r="E8" s="65" t="b">
        <f>IF(B8*(C8-D4)*F3&lt;0,0)</f>
        <v>0</v>
      </c>
    </row>
    <row r="9" spans="1:5" ht="15">
      <c r="A9" t="s">
        <v>38</v>
      </c>
      <c r="B9" s="59">
        <f>'Worksheet #2 - Average Use'!O5</f>
        <v>0</v>
      </c>
      <c r="C9" s="57">
        <v>1.5</v>
      </c>
      <c r="D9" s="62">
        <f>B9*C3</f>
        <v>0</v>
      </c>
      <c r="E9" s="65">
        <f>IF(B9*(C9-D4)*F3&lt;0,0,B9*(C9-D4)*F3)</f>
        <v>0</v>
      </c>
    </row>
    <row r="10" spans="1:5" ht="15">
      <c r="A10" t="s">
        <v>39</v>
      </c>
      <c r="B10" s="59">
        <f>'Worksheet #2 - Average Use'!O6</f>
        <v>0</v>
      </c>
      <c r="C10" s="57">
        <v>2.5</v>
      </c>
      <c r="D10" s="62">
        <f>B10*C3</f>
        <v>0</v>
      </c>
      <c r="E10" s="65">
        <f>IF(B10*(C10-D4)*F3&lt;0,0,B10*(C10-D4)*F3)</f>
        <v>0</v>
      </c>
    </row>
    <row r="11" spans="1:5" ht="15">
      <c r="A11" t="s">
        <v>40</v>
      </c>
      <c r="B11" s="59">
        <f>'Worksheet #2 - Average Use'!O7</f>
        <v>0</v>
      </c>
      <c r="C11" s="57">
        <v>3.5</v>
      </c>
      <c r="D11" s="62">
        <f>B11*C3</f>
        <v>0</v>
      </c>
      <c r="E11" s="65">
        <f>IF(B11*(C11-D4)*F3&lt;0,0,B11*(C11-D4)*F3)</f>
        <v>0</v>
      </c>
    </row>
    <row r="12" spans="1:5" ht="15">
      <c r="A12" t="s">
        <v>41</v>
      </c>
      <c r="B12" s="59">
        <f>'Worksheet #2 - Average Use'!O8</f>
        <v>0</v>
      </c>
      <c r="C12" s="57">
        <v>4.5</v>
      </c>
      <c r="D12" s="62">
        <f>B12*C3</f>
        <v>0</v>
      </c>
      <c r="E12" s="65">
        <f>IF(B12*(C12-D4)*F3&lt;0,0,B12*(C12-D4)*F3)</f>
        <v>0</v>
      </c>
    </row>
    <row r="13" spans="1:5" ht="15">
      <c r="A13" t="s">
        <v>42</v>
      </c>
      <c r="B13" s="59">
        <f>'Worksheet #2 - Average Use'!O9</f>
        <v>0</v>
      </c>
      <c r="C13" s="57">
        <v>5.5</v>
      </c>
      <c r="D13" s="62">
        <f>B13*C3</f>
        <v>0</v>
      </c>
      <c r="E13" s="65">
        <f>IF(B13*(C13-D4)*F3&lt;0,0,B13*(C13-D4)*F3)</f>
        <v>0</v>
      </c>
    </row>
    <row r="14" spans="1:5" ht="15">
      <c r="A14" t="s">
        <v>43</v>
      </c>
      <c r="B14" s="59">
        <f>'Worksheet #2 - Average Use'!O10</f>
        <v>0</v>
      </c>
      <c r="C14" s="57">
        <v>6.5</v>
      </c>
      <c r="D14" s="62">
        <f>B14*C3</f>
        <v>0</v>
      </c>
      <c r="E14" s="65">
        <f>IF(B14*(C14-D4)*F3&lt;0,0,B14*(C14-D4)*F3)</f>
        <v>0</v>
      </c>
    </row>
    <row r="15" spans="1:5" ht="15">
      <c r="A15" t="s">
        <v>44</v>
      </c>
      <c r="B15" s="59">
        <f>'Worksheet #2 - Average Use'!O11</f>
        <v>0</v>
      </c>
      <c r="C15" s="57">
        <v>7.5</v>
      </c>
      <c r="D15" s="62">
        <f>B15*C3</f>
        <v>0</v>
      </c>
      <c r="E15" s="65">
        <f>IF(B15*(C15-D4)*F3&lt;0,0,B15*(C15-D4)*F3)</f>
        <v>0</v>
      </c>
    </row>
    <row r="16" spans="1:5" ht="15">
      <c r="A16" t="s">
        <v>45</v>
      </c>
      <c r="B16" s="59">
        <f>'Worksheet #2 - Average Use'!O12</f>
        <v>0</v>
      </c>
      <c r="C16" s="57">
        <v>8.5</v>
      </c>
      <c r="D16" s="62">
        <f>B16*C3</f>
        <v>0</v>
      </c>
      <c r="E16" s="65">
        <f>IF(B16*(C16-D4)*F3&lt;0,0,B16*(C16-D4)*F3)</f>
        <v>0</v>
      </c>
    </row>
    <row r="17" spans="1:5" ht="15">
      <c r="A17" t="s">
        <v>46</v>
      </c>
      <c r="B17" s="59">
        <f>'Worksheet #2 - Average Use'!O13</f>
        <v>0</v>
      </c>
      <c r="C17" s="57">
        <v>9.5</v>
      </c>
      <c r="D17" s="62">
        <f>B17*C3</f>
        <v>0</v>
      </c>
      <c r="E17" s="65">
        <f>IF(B17*(C17-D4)*F3&lt;0,0,B17*(C17-D4)*F3)</f>
        <v>0</v>
      </c>
    </row>
    <row r="18" spans="1:5" ht="15">
      <c r="A18" t="s">
        <v>47</v>
      </c>
      <c r="B18" s="59">
        <f>'Worksheet #2 - Average Use'!O14</f>
        <v>0</v>
      </c>
      <c r="C18" s="57">
        <v>10.5</v>
      </c>
      <c r="D18" s="62">
        <f>B18*C3</f>
        <v>0</v>
      </c>
      <c r="E18" s="65">
        <f>IF(B18*(C18-D4)*F3&lt;0,0,B18*(C18-D4)*F3)</f>
        <v>0</v>
      </c>
    </row>
    <row r="19" spans="1:5" ht="15">
      <c r="A19" t="s">
        <v>48</v>
      </c>
      <c r="B19" s="59">
        <f>'Worksheet #2 - Average Use'!O15</f>
        <v>0</v>
      </c>
      <c r="C19" s="57">
        <v>11.5</v>
      </c>
      <c r="D19" s="62">
        <f>B19*C3</f>
        <v>0</v>
      </c>
      <c r="E19" s="65">
        <f>IF(B19*(C19-D4)*F3&lt;0,0,B19*(C19-D4)*F3)</f>
        <v>0</v>
      </c>
    </row>
    <row r="20" spans="1:5" ht="15">
      <c r="A20" t="s">
        <v>49</v>
      </c>
      <c r="B20" s="59">
        <f>'Worksheet #2 - Average Use'!O16</f>
        <v>0</v>
      </c>
      <c r="C20" s="57">
        <v>12.5</v>
      </c>
      <c r="D20" s="62">
        <f>B20*C3</f>
        <v>0</v>
      </c>
      <c r="E20" s="65">
        <f>IF(B20*(C20-D4)*F3&lt;0,0,B20*(C20-D4)*F3)</f>
        <v>0</v>
      </c>
    </row>
    <row r="21" spans="1:5" ht="15">
      <c r="A21" t="s">
        <v>50</v>
      </c>
      <c r="B21" s="59">
        <f>'Worksheet #2 - Average Use'!O17</f>
        <v>0</v>
      </c>
      <c r="C21" s="57">
        <v>13.5</v>
      </c>
      <c r="D21" s="62">
        <f>B21*C3</f>
        <v>0</v>
      </c>
      <c r="E21" s="65">
        <f>IF(B21*(C21-D4)*F3&lt;0,0,B21*(C21-D4)*F3)</f>
        <v>0</v>
      </c>
    </row>
    <row r="22" spans="1:5" ht="15">
      <c r="A22" t="s">
        <v>51</v>
      </c>
      <c r="B22" s="59">
        <f>'Worksheet #2 - Average Use'!O18</f>
        <v>0</v>
      </c>
      <c r="C22" s="57">
        <v>14.5</v>
      </c>
      <c r="D22" s="62">
        <f>B22*C3</f>
        <v>0</v>
      </c>
      <c r="E22" s="65">
        <f>IF(B22*(C22-D4)*F3&lt;0,0,B22*(C22-D4)*F3)</f>
        <v>0</v>
      </c>
    </row>
    <row r="23" spans="1:5" ht="15">
      <c r="A23" s="14" t="s">
        <v>65</v>
      </c>
      <c r="B23" s="59">
        <f>'Worksheet #2 - Average Use'!O19</f>
        <v>0</v>
      </c>
      <c r="C23" s="61">
        <f>'Worksheet #2 - Average Use'!Q19/1000</f>
        <v>0</v>
      </c>
      <c r="D23" s="62">
        <f>B23*C3</f>
        <v>0</v>
      </c>
      <c r="E23" s="65">
        <f>IF(B23*(C23-D4)*F3&lt;0,0,B23*(C23-D4)*F3)</f>
        <v>0</v>
      </c>
    </row>
    <row r="24" spans="1:5" ht="18.75">
      <c r="A24" s="6" t="s">
        <v>79</v>
      </c>
      <c r="B24" s="59">
        <f>SUM(B8:B23)</f>
        <v>0</v>
      </c>
      <c r="C24" s="57"/>
      <c r="D24" s="62">
        <f>SUM(D8:D23)</f>
        <v>0</v>
      </c>
      <c r="E24" s="65">
        <f>SUM(E8:E23)</f>
        <v>0</v>
      </c>
    </row>
    <row r="25" spans="2:5" ht="15">
      <c r="B25" s="57"/>
      <c r="C25" s="57"/>
      <c r="D25" s="57"/>
      <c r="E25" s="57"/>
    </row>
    <row r="26" spans="2:5" ht="15">
      <c r="B26" s="57"/>
      <c r="C26" s="93" t="s">
        <v>87</v>
      </c>
      <c r="D26" s="93"/>
      <c r="E26" s="62">
        <f>D24+E24</f>
        <v>0</v>
      </c>
    </row>
  </sheetData>
  <sheetProtection sheet="1" selectLockedCells="1"/>
  <mergeCells count="2">
    <mergeCell ref="B4:C4"/>
    <mergeCell ref="C26:D26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Yates</dc:creator>
  <cp:keywords/>
  <dc:description/>
  <cp:lastModifiedBy>Stephen Padre</cp:lastModifiedBy>
  <cp:lastPrinted>2011-09-07T12:28:07Z</cp:lastPrinted>
  <dcterms:created xsi:type="dcterms:W3CDTF">2009-03-10T16:21:53Z</dcterms:created>
  <dcterms:modified xsi:type="dcterms:W3CDTF">2011-09-09T17:25:42Z</dcterms:modified>
  <cp:category/>
  <cp:version/>
  <cp:contentType/>
  <cp:contentStatus/>
</cp:coreProperties>
</file>